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E:\JBC-HD\JBC\平成２８年度\東海地区シニア\"/>
    </mc:Choice>
  </mc:AlternateContent>
  <bookViews>
    <workbookView xWindow="120" yWindow="30" windowWidth="11715" windowHeight="6525"/>
  </bookViews>
  <sheets>
    <sheet name="見本" sheetId="1" r:id="rId1"/>
    <sheet name="申込書" sheetId="2" r:id="rId2"/>
  </sheets>
  <definedNames>
    <definedName name="_xlnm.Print_Area" localSheetId="1">申込書!$A:$J</definedName>
    <definedName name="_xlnm.Print_Titles" localSheetId="1">申込書!$1:$4</definedName>
  </definedNames>
  <calcPr calcId="171027"/>
</workbook>
</file>

<file path=xl/calcChain.xml><?xml version="1.0" encoding="utf-8"?>
<calcChain xmlns="http://schemas.openxmlformats.org/spreadsheetml/2006/main">
  <c r="F7" i="2" l="1"/>
  <c r="F8" i="2"/>
  <c r="I84" i="2" l="1"/>
  <c r="I77" i="2"/>
  <c r="G77" i="2" s="1"/>
  <c r="I70" i="2"/>
  <c r="G72" i="2" s="1"/>
  <c r="F87" i="2"/>
  <c r="E87" i="2"/>
  <c r="K87" i="2" s="1"/>
  <c r="F86" i="2"/>
  <c r="E86" i="2"/>
  <c r="K86" i="2" s="1"/>
  <c r="F85" i="2"/>
  <c r="E85" i="2"/>
  <c r="K85" i="2" s="1"/>
  <c r="G86" i="2"/>
  <c r="F84" i="2"/>
  <c r="E84" i="2"/>
  <c r="K84" i="2" s="1"/>
  <c r="F80" i="2"/>
  <c r="E80" i="2"/>
  <c r="K80" i="2" s="1"/>
  <c r="G79" i="2"/>
  <c r="F79" i="2"/>
  <c r="E79" i="2"/>
  <c r="K79" i="2" s="1"/>
  <c r="F78" i="2"/>
  <c r="E78" i="2"/>
  <c r="K78" i="2" s="1"/>
  <c r="F77" i="2"/>
  <c r="E77" i="2"/>
  <c r="K77" i="2" s="1"/>
  <c r="F73" i="2"/>
  <c r="E73" i="2"/>
  <c r="K73" i="2" s="1"/>
  <c r="F72" i="2"/>
  <c r="E72" i="2"/>
  <c r="K72" i="2" s="1"/>
  <c r="F71" i="2"/>
  <c r="E71" i="2"/>
  <c r="K71" i="2" s="1"/>
  <c r="K70" i="2"/>
  <c r="F70" i="2"/>
  <c r="E70" i="2"/>
  <c r="I63" i="2"/>
  <c r="G65" i="2" s="1"/>
  <c r="I56" i="2"/>
  <c r="G56" i="2" s="1"/>
  <c r="I49" i="2"/>
  <c r="G49" i="2" s="1"/>
  <c r="F66" i="2"/>
  <c r="E66" i="2"/>
  <c r="K66" i="2" s="1"/>
  <c r="K65" i="2"/>
  <c r="F65" i="2"/>
  <c r="E65" i="2"/>
  <c r="F64" i="2"/>
  <c r="E64" i="2"/>
  <c r="K64" i="2" s="1"/>
  <c r="F63" i="2"/>
  <c r="E63" i="2"/>
  <c r="K63" i="2" s="1"/>
  <c r="F59" i="2"/>
  <c r="E59" i="2"/>
  <c r="K59" i="2" s="1"/>
  <c r="F58" i="2"/>
  <c r="E58" i="2"/>
  <c r="K58" i="2" s="1"/>
  <c r="F57" i="2"/>
  <c r="E57" i="2"/>
  <c r="K57" i="2" s="1"/>
  <c r="F56" i="2"/>
  <c r="E56" i="2"/>
  <c r="K56" i="2" s="1"/>
  <c r="F52" i="2"/>
  <c r="E52" i="2"/>
  <c r="K52" i="2" s="1"/>
  <c r="K51" i="2"/>
  <c r="F51" i="2"/>
  <c r="E51" i="2"/>
  <c r="F50" i="2"/>
  <c r="E50" i="2"/>
  <c r="K50" i="2" s="1"/>
  <c r="F49" i="2"/>
  <c r="E49" i="2"/>
  <c r="K49" i="2" s="1"/>
  <c r="I42" i="2"/>
  <c r="G42" i="2" s="1"/>
  <c r="I35" i="2"/>
  <c r="G37" i="2" s="1"/>
  <c r="G28" i="2"/>
  <c r="G14" i="2"/>
  <c r="G9" i="2"/>
  <c r="I28" i="2"/>
  <c r="G30" i="2" s="1"/>
  <c r="F45" i="2"/>
  <c r="E45" i="2"/>
  <c r="K45" i="2" s="1"/>
  <c r="K44" i="2"/>
  <c r="F44" i="2"/>
  <c r="E44" i="2"/>
  <c r="F43" i="2"/>
  <c r="E43" i="2"/>
  <c r="K43" i="2" s="1"/>
  <c r="F42" i="2"/>
  <c r="E42" i="2"/>
  <c r="K42" i="2" s="1"/>
  <c r="F38" i="2"/>
  <c r="E38" i="2"/>
  <c r="K38" i="2" s="1"/>
  <c r="F37" i="2"/>
  <c r="E37" i="2"/>
  <c r="K37" i="2" s="1"/>
  <c r="F36" i="2"/>
  <c r="E36" i="2"/>
  <c r="K36" i="2" s="1"/>
  <c r="F35" i="2"/>
  <c r="E35" i="2"/>
  <c r="K35" i="2" s="1"/>
  <c r="F31" i="2"/>
  <c r="E31" i="2"/>
  <c r="K31" i="2" s="1"/>
  <c r="F30" i="2"/>
  <c r="E30" i="2"/>
  <c r="K30" i="2" s="1"/>
  <c r="K29" i="2"/>
  <c r="F29" i="2"/>
  <c r="E29" i="2"/>
  <c r="F28" i="2"/>
  <c r="E28" i="2"/>
  <c r="K28" i="2" s="1"/>
  <c r="I21" i="2"/>
  <c r="G21" i="2" s="1"/>
  <c r="I14" i="2"/>
  <c r="G16" i="2" s="1"/>
  <c r="F24" i="2"/>
  <c r="E24" i="2"/>
  <c r="K24" i="2" s="1"/>
  <c r="F23" i="2"/>
  <c r="E23" i="2"/>
  <c r="K23" i="2" s="1"/>
  <c r="F22" i="2"/>
  <c r="E22" i="2"/>
  <c r="K22" i="2" s="1"/>
  <c r="F21" i="2"/>
  <c r="E21" i="2"/>
  <c r="K21" i="2" s="1"/>
  <c r="F17" i="2"/>
  <c r="E17" i="2"/>
  <c r="K17" i="2" s="1"/>
  <c r="F16" i="2"/>
  <c r="E16" i="2"/>
  <c r="K16" i="2" s="1"/>
  <c r="F15" i="2"/>
  <c r="E15" i="2"/>
  <c r="K15" i="2" s="1"/>
  <c r="F14" i="2"/>
  <c r="E14" i="2"/>
  <c r="K14" i="2" s="1"/>
  <c r="E10" i="2"/>
  <c r="K10" i="2" s="1"/>
  <c r="F10" i="2" s="1"/>
  <c r="E9" i="2"/>
  <c r="K9" i="2" s="1"/>
  <c r="F9" i="2" s="1"/>
  <c r="E8" i="2"/>
  <c r="K8" i="2" s="1"/>
  <c r="I7" i="2"/>
  <c r="G7" i="2" s="1"/>
  <c r="E7" i="2"/>
  <c r="I7" i="1"/>
  <c r="G9" i="1"/>
  <c r="G7" i="1"/>
  <c r="E8" i="1"/>
  <c r="K8" i="1" s="1"/>
  <c r="F8" i="1" s="1"/>
  <c r="E9" i="1"/>
  <c r="K9" i="1" s="1"/>
  <c r="F9" i="1" s="1"/>
  <c r="E10" i="1"/>
  <c r="K10" i="1" s="1"/>
  <c r="F10" i="1" s="1"/>
  <c r="K7" i="2" l="1"/>
  <c r="G44" i="2"/>
  <c r="G23" i="2"/>
  <c r="G84" i="2"/>
  <c r="G70" i="2"/>
  <c r="G58" i="2"/>
  <c r="G51" i="2"/>
  <c r="G63" i="2"/>
  <c r="G35" i="2"/>
  <c r="E7" i="1"/>
  <c r="K7" i="1" s="1"/>
  <c r="F7" i="1" s="1"/>
</calcChain>
</file>

<file path=xl/sharedStrings.xml><?xml version="1.0" encoding="utf-8"?>
<sst xmlns="http://schemas.openxmlformats.org/spreadsheetml/2006/main" count="184" uniqueCount="34">
  <si>
    <t>会員番号</t>
    <rPh sb="0" eb="2">
      <t>カイイン</t>
    </rPh>
    <rPh sb="2" eb="4">
      <t>バンゴウ</t>
    </rPh>
    <phoneticPr fontId="1"/>
  </si>
  <si>
    <t>選手氏名</t>
    <rPh sb="0" eb="2">
      <t>センシュ</t>
    </rPh>
    <rPh sb="2" eb="4">
      <t>シメイ</t>
    </rPh>
    <phoneticPr fontId="1"/>
  </si>
  <si>
    <t>生年月日</t>
    <rPh sb="0" eb="2">
      <t>セイネン</t>
    </rPh>
    <rPh sb="2" eb="4">
      <t>ガッピ</t>
    </rPh>
    <phoneticPr fontId="1"/>
  </si>
  <si>
    <t>性別</t>
    <rPh sb="0" eb="2">
      <t>セイベツ</t>
    </rPh>
    <phoneticPr fontId="1"/>
  </si>
  <si>
    <t>年齢</t>
    <rPh sb="0" eb="2">
      <t>ネンレイ</t>
    </rPh>
    <phoneticPr fontId="1"/>
  </si>
  <si>
    <t>H.C</t>
    <phoneticPr fontId="1"/>
  </si>
  <si>
    <t>男</t>
  </si>
  <si>
    <t>女</t>
  </si>
  <si>
    <t>22J00259</t>
    <phoneticPr fontId="1"/>
  </si>
  <si>
    <t>織田　信長</t>
    <rPh sb="0" eb="2">
      <t>オダ</t>
    </rPh>
    <rPh sb="3" eb="5">
      <t>ノブナガ</t>
    </rPh>
    <phoneticPr fontId="1"/>
  </si>
  <si>
    <t>22J00261</t>
  </si>
  <si>
    <t>22J00262</t>
  </si>
  <si>
    <t>22C00260</t>
    <phoneticPr fontId="1"/>
  </si>
  <si>
    <t>徳川　家康</t>
    <rPh sb="0" eb="2">
      <t>トクガワ</t>
    </rPh>
    <rPh sb="3" eb="5">
      <t>イエヤス</t>
    </rPh>
    <phoneticPr fontId="1"/>
  </si>
  <si>
    <t>佐藤　ほまれ</t>
    <rPh sb="0" eb="2">
      <t>サトウ</t>
    </rPh>
    <phoneticPr fontId="1"/>
  </si>
  <si>
    <t>谷田　美枝子</t>
    <rPh sb="0" eb="2">
      <t>ヤダ</t>
    </rPh>
    <rPh sb="3" eb="6">
      <t>ミエコ</t>
    </rPh>
    <phoneticPr fontId="1"/>
  </si>
  <si>
    <t>チーム名</t>
    <rPh sb="3" eb="4">
      <t>ナ</t>
    </rPh>
    <phoneticPr fontId="1"/>
  </si>
  <si>
    <t>投球順</t>
    <rPh sb="0" eb="2">
      <t>トウキュウ</t>
    </rPh>
    <rPh sb="2" eb="3">
      <t>ジュン</t>
    </rPh>
    <phoneticPr fontId="1"/>
  </si>
  <si>
    <t>県名：</t>
    <rPh sb="0" eb="2">
      <t>ケンメイ</t>
    </rPh>
    <phoneticPr fontId="1"/>
  </si>
  <si>
    <t>２人チーム戦</t>
    <rPh sb="1" eb="2">
      <t>ニン</t>
    </rPh>
    <rPh sb="5" eb="6">
      <t>セン</t>
    </rPh>
    <phoneticPr fontId="1"/>
  </si>
  <si>
    <t>４人チーム戦</t>
    <rPh sb="1" eb="2">
      <t>ニン</t>
    </rPh>
    <rPh sb="5" eb="6">
      <t>セン</t>
    </rPh>
    <phoneticPr fontId="1"/>
  </si>
  <si>
    <t>愛知</t>
  </si>
  <si>
    <t>第１１回東海地区シニアボウリング選手権大会</t>
    <phoneticPr fontId="1"/>
  </si>
  <si>
    <t>参　加　申　込　書</t>
    <rPh sb="0" eb="1">
      <t>サン</t>
    </rPh>
    <rPh sb="2" eb="3">
      <t>カ</t>
    </rPh>
    <rPh sb="4" eb="5">
      <t>サル</t>
    </rPh>
    <rPh sb="6" eb="7">
      <t>コミ</t>
    </rPh>
    <rPh sb="8" eb="9">
      <t>ショ</t>
    </rPh>
    <phoneticPr fontId="1"/>
  </si>
  <si>
    <t>生年月日(西暦)</t>
    <rPh sb="0" eb="2">
      <t>セイネン</t>
    </rPh>
    <rPh sb="2" eb="4">
      <t>ガッピ</t>
    </rPh>
    <rPh sb="5" eb="7">
      <t>セイレキ</t>
    </rPh>
    <phoneticPr fontId="1"/>
  </si>
  <si>
    <t>入力の際の注意事項</t>
    <rPh sb="0" eb="2">
      <t>ニュウリョク</t>
    </rPh>
    <rPh sb="3" eb="4">
      <t>サイ</t>
    </rPh>
    <rPh sb="5" eb="7">
      <t>チュウイ</t>
    </rPh>
    <rPh sb="7" eb="9">
      <t>ジコウ</t>
    </rPh>
    <phoneticPr fontId="1"/>
  </si>
  <si>
    <t>１．県名はリストから選んでください。</t>
    <rPh sb="2" eb="4">
      <t>ケンメイ</t>
    </rPh>
    <rPh sb="10" eb="11">
      <t>エラ</t>
    </rPh>
    <phoneticPr fontId="1"/>
  </si>
  <si>
    <t>２．ＪＢＣ番号は半角で－無しで入力してください。</t>
    <rPh sb="5" eb="7">
      <t>バンゴウ</t>
    </rPh>
    <rPh sb="8" eb="10">
      <t>ハンカク</t>
    </rPh>
    <rPh sb="12" eb="13">
      <t>ナ</t>
    </rPh>
    <rPh sb="15" eb="17">
      <t>ニュウリョク</t>
    </rPh>
    <phoneticPr fontId="1"/>
  </si>
  <si>
    <t>３．性別はリストから選んでください。</t>
    <rPh sb="2" eb="4">
      <t>セイベツ</t>
    </rPh>
    <rPh sb="10" eb="11">
      <t>エラ</t>
    </rPh>
    <phoneticPr fontId="1"/>
  </si>
  <si>
    <t>４．生年月日は西暦で入力してください。</t>
    <rPh sb="2" eb="4">
      <t>セイネン</t>
    </rPh>
    <rPh sb="4" eb="6">
      <t>ガッピ</t>
    </rPh>
    <rPh sb="7" eb="9">
      <t>セイレキ</t>
    </rPh>
    <rPh sb="10" eb="12">
      <t>ニュウリョク</t>
    </rPh>
    <phoneticPr fontId="1"/>
  </si>
  <si>
    <t>５．年齢・Ｈ.Ｃは生年月日を入力すると自動計算されますので触らないでください。</t>
    <rPh sb="2" eb="4">
      <t>ネンレイ</t>
    </rPh>
    <rPh sb="9" eb="11">
      <t>セイネン</t>
    </rPh>
    <rPh sb="11" eb="13">
      <t>ガッピ</t>
    </rPh>
    <rPh sb="14" eb="16">
      <t>ニュウリョク</t>
    </rPh>
    <rPh sb="19" eb="21">
      <t>ジドウ</t>
    </rPh>
    <rPh sb="21" eb="23">
      <t>ケイサン</t>
    </rPh>
    <rPh sb="29" eb="30">
      <t>サワ</t>
    </rPh>
    <phoneticPr fontId="1"/>
  </si>
  <si>
    <t>６．チーム名は県名が入力されると表示されます。</t>
    <rPh sb="5" eb="6">
      <t>メイ</t>
    </rPh>
    <rPh sb="7" eb="9">
      <t>ケンメイ</t>
    </rPh>
    <rPh sb="10" eb="12">
      <t>ニュウリョク</t>
    </rPh>
    <rPh sb="16" eb="18">
      <t>ヒョウジ</t>
    </rPh>
    <phoneticPr fontId="1"/>
  </si>
  <si>
    <t>７．２人チームの投球順に上から記入してください。</t>
    <rPh sb="3" eb="4">
      <t>ニン</t>
    </rPh>
    <rPh sb="8" eb="10">
      <t>トウキュウ</t>
    </rPh>
    <rPh sb="10" eb="11">
      <t>ジュン</t>
    </rPh>
    <rPh sb="12" eb="13">
      <t>ウエ</t>
    </rPh>
    <rPh sb="15" eb="17">
      <t>キニュウ</t>
    </rPh>
    <phoneticPr fontId="1"/>
  </si>
  <si>
    <t>８．４人チームの投球順はリストから選んでください。</t>
    <rPh sb="3" eb="4">
      <t>ニン</t>
    </rPh>
    <rPh sb="8" eb="10">
      <t>トウキュウ</t>
    </rPh>
    <rPh sb="10" eb="11">
      <t>ジュン</t>
    </rPh>
    <rPh sb="17" eb="18">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</si>
</sst>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m&quot;月&quot;dd&quot;日&quot;;@"/>
  </numFmts>
  <fonts count="6">
    <font>
      <sz val="11"/>
      <name val="HG丸ｺﾞｼｯｸM-PRO"/>
      <family val="3"/>
      <charset val="128"/>
    </font>
    <font>
      <sz val="6"/>
      <name val="ＭＳ Ｐゴシック"/>
      <family val="3"/>
      <charset val="128"/>
    </font>
    <font>
      <sz val="14"/>
      <name val="ＭＳ ゴシック"/>
      <family val="3"/>
      <charset val="128"/>
    </font>
    <font>
      <sz val="12"/>
      <name val="ＭＳ ゴシック"/>
      <family val="3"/>
      <charset val="128"/>
    </font>
    <font>
      <sz val="12"/>
      <color theme="0"/>
      <name val="ＭＳ ゴシック"/>
      <family val="3"/>
      <charset val="128"/>
    </font>
    <font>
      <b/>
      <sz val="14"/>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pplyProtection="1">
      <alignment vertical="center"/>
    </xf>
    <xf numFmtId="0" fontId="3" fillId="0" borderId="2" xfId="0" applyFont="1" applyBorder="1" applyAlignment="1">
      <alignment horizontal="center" vertical="center"/>
    </xf>
    <xf numFmtId="0" fontId="3" fillId="3"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justifyLastLine="1"/>
    </xf>
    <xf numFmtId="0" fontId="3" fillId="2" borderId="0" xfId="0" applyFont="1" applyFill="1" applyAlignment="1">
      <alignment vertical="center"/>
    </xf>
    <xf numFmtId="0" fontId="5"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Normal="100" workbookViewId="0">
      <selection activeCell="B3" sqref="B3"/>
    </sheetView>
  </sheetViews>
  <sheetFormatPr defaultColWidth="12" defaultRowHeight="22.5" customHeight="1"/>
  <cols>
    <col min="1" max="1" width="9.08984375" style="1" customWidth="1"/>
    <col min="2" max="2" width="16.36328125" style="1" customWidth="1"/>
    <col min="3" max="3" width="6.7265625" style="1" customWidth="1"/>
    <col min="4" max="4" width="15.453125" style="1" customWidth="1"/>
    <col min="5" max="6" width="6.26953125" style="1" customWidth="1"/>
    <col min="7" max="7" width="8.1796875" style="1" customWidth="1"/>
    <col min="8" max="8" width="7.26953125" style="1" customWidth="1"/>
    <col min="9" max="9" width="8.1796875" style="1" customWidth="1"/>
    <col min="10" max="10" width="7.26953125" style="1" customWidth="1"/>
    <col min="11" max="11" width="2.54296875" style="1" hidden="1" customWidth="1"/>
    <col min="12" max="16384" width="12" style="1"/>
  </cols>
  <sheetData>
    <row r="1" spans="1:11" ht="22.5" customHeight="1">
      <c r="A1" s="19" t="s">
        <v>22</v>
      </c>
      <c r="B1" s="19"/>
      <c r="C1" s="19"/>
      <c r="D1" s="19"/>
      <c r="E1" s="19"/>
      <c r="F1" s="19"/>
      <c r="G1" s="19"/>
      <c r="H1" s="19"/>
      <c r="I1" s="19"/>
      <c r="J1" s="19"/>
    </row>
    <row r="2" spans="1:11" ht="22.5" customHeight="1">
      <c r="A2" s="19" t="s">
        <v>23</v>
      </c>
      <c r="B2" s="19"/>
      <c r="C2" s="19"/>
      <c r="D2" s="19"/>
      <c r="E2" s="19"/>
      <c r="F2" s="19"/>
      <c r="G2" s="19"/>
      <c r="H2" s="19"/>
      <c r="I2" s="19"/>
      <c r="J2" s="19"/>
    </row>
    <row r="3" spans="1:11" ht="22.5" customHeight="1">
      <c r="A3" s="12" t="s">
        <v>18</v>
      </c>
      <c r="B3" s="11" t="s">
        <v>21</v>
      </c>
    </row>
    <row r="4" spans="1:11" ht="22.5" customHeight="1">
      <c r="A4" s="4"/>
      <c r="B4" s="6"/>
    </row>
    <row r="5" spans="1:11" ht="14.25">
      <c r="A5" s="17" t="s">
        <v>0</v>
      </c>
      <c r="B5" s="17" t="s">
        <v>1</v>
      </c>
      <c r="C5" s="17" t="s">
        <v>3</v>
      </c>
      <c r="D5" s="17" t="s">
        <v>2</v>
      </c>
      <c r="E5" s="22" t="s">
        <v>4</v>
      </c>
      <c r="F5" s="22" t="s">
        <v>5</v>
      </c>
      <c r="G5" s="21" t="s">
        <v>19</v>
      </c>
      <c r="H5" s="21"/>
      <c r="I5" s="21" t="s">
        <v>20</v>
      </c>
      <c r="J5" s="21"/>
    </row>
    <row r="6" spans="1:11" ht="14.25">
      <c r="A6" s="17"/>
      <c r="B6" s="17"/>
      <c r="C6" s="17"/>
      <c r="D6" s="17"/>
      <c r="E6" s="22"/>
      <c r="F6" s="22"/>
      <c r="G6" s="3" t="s">
        <v>16</v>
      </c>
      <c r="H6" s="7" t="s">
        <v>17</v>
      </c>
      <c r="I6" s="3" t="s">
        <v>16</v>
      </c>
      <c r="J6" s="3" t="s">
        <v>17</v>
      </c>
    </row>
    <row r="7" spans="1:11" ht="22.5" customHeight="1">
      <c r="A7" s="8" t="s">
        <v>8</v>
      </c>
      <c r="B7" s="8" t="s">
        <v>9</v>
      </c>
      <c r="C7" s="8" t="s">
        <v>6</v>
      </c>
      <c r="D7" s="9">
        <v>10812</v>
      </c>
      <c r="E7" s="10">
        <f>DATEDIF(D7,"2016/4/1","Y")</f>
        <v>86</v>
      </c>
      <c r="F7" s="10">
        <f>IF(C7="男",K7,IF(C7="女",K7+15,100))</f>
        <v>25</v>
      </c>
      <c r="G7" s="16" t="str">
        <f>$B$3&amp;"Ａ"</f>
        <v>愛知Ａ</v>
      </c>
      <c r="H7" s="10">
        <v>1</v>
      </c>
      <c r="I7" s="16" t="str">
        <f>$B$3&amp;"Ａ"</f>
        <v>愛知Ａ</v>
      </c>
      <c r="J7" s="8">
        <v>4</v>
      </c>
      <c r="K7" s="5">
        <f>IF(AND(E7&gt;=50,E7&lt;=59),0,IF(AND(E7&gt;=60,E7&lt;=69),5,IF(AND(E7&gt;=70,E7&lt;=74),10,IF(AND(E7&gt;=75,E7&lt;=79),15,IF(AND(E7&gt;=80,E7&lt;=85),20,IF(AND(E7&gt;=86,E7&lt;=89),25,IF(AND(E7&gt;=90,E7&lt;=94),30,"?")))))))</f>
        <v>25</v>
      </c>
    </row>
    <row r="8" spans="1:11" ht="22.5" customHeight="1">
      <c r="A8" s="8" t="s">
        <v>12</v>
      </c>
      <c r="B8" s="8" t="s">
        <v>14</v>
      </c>
      <c r="C8" s="8" t="s">
        <v>7</v>
      </c>
      <c r="D8" s="9">
        <v>14100</v>
      </c>
      <c r="E8" s="10">
        <f t="shared" ref="E8:E10" si="0">DATEDIF(D8,"2016/4/1","Y")</f>
        <v>77</v>
      </c>
      <c r="F8" s="10">
        <f t="shared" ref="F8:F10" si="1">IF(C8="男",K8,IF(C8="女",K8+15,100))</f>
        <v>30</v>
      </c>
      <c r="G8" s="16"/>
      <c r="H8" s="10">
        <v>2</v>
      </c>
      <c r="I8" s="16"/>
      <c r="J8" s="8">
        <v>1</v>
      </c>
      <c r="K8" s="5">
        <f t="shared" ref="K8:K10" si="2">IF(AND(E8&gt;=50,E8&lt;=59),0,IF(AND(E8&gt;=60,E8&lt;=69),5,IF(AND(E8&gt;=70,E8&lt;=74),10,IF(AND(E8&gt;=75,E8&lt;=79),15,IF(AND(E8&gt;=80,E8&lt;=85),20,IF(AND(E8&gt;=86,E8&lt;=89),25,IF(AND(E8&gt;=90,E8&lt;=94),30,"?")))))))</f>
        <v>15</v>
      </c>
    </row>
    <row r="9" spans="1:11" ht="22.5" customHeight="1">
      <c r="A9" s="8" t="s">
        <v>10</v>
      </c>
      <c r="B9" s="8" t="s">
        <v>13</v>
      </c>
      <c r="C9" s="8" t="s">
        <v>6</v>
      </c>
      <c r="D9" s="9">
        <v>23232</v>
      </c>
      <c r="E9" s="10">
        <f t="shared" si="0"/>
        <v>52</v>
      </c>
      <c r="F9" s="10">
        <f t="shared" si="1"/>
        <v>0</v>
      </c>
      <c r="G9" s="16" t="str">
        <f>$B$3&amp;"Ｂ"</f>
        <v>愛知Ｂ</v>
      </c>
      <c r="H9" s="10">
        <v>1</v>
      </c>
      <c r="I9" s="16"/>
      <c r="J9" s="8">
        <v>2</v>
      </c>
      <c r="K9" s="5">
        <f t="shared" si="2"/>
        <v>0</v>
      </c>
    </row>
    <row r="10" spans="1:11" ht="22.5" customHeight="1">
      <c r="A10" s="8" t="s">
        <v>11</v>
      </c>
      <c r="B10" s="8" t="s">
        <v>15</v>
      </c>
      <c r="C10" s="8" t="s">
        <v>7</v>
      </c>
      <c r="D10" s="9">
        <v>22138</v>
      </c>
      <c r="E10" s="10">
        <f t="shared" si="0"/>
        <v>55</v>
      </c>
      <c r="F10" s="10">
        <f t="shared" si="1"/>
        <v>15</v>
      </c>
      <c r="G10" s="16"/>
      <c r="H10" s="10">
        <v>2</v>
      </c>
      <c r="I10" s="16"/>
      <c r="J10" s="8">
        <v>3</v>
      </c>
      <c r="K10" s="5">
        <f t="shared" si="2"/>
        <v>0</v>
      </c>
    </row>
    <row r="12" spans="1:11" ht="22.5" customHeight="1">
      <c r="B12" s="20" t="s">
        <v>25</v>
      </c>
      <c r="C12" s="20"/>
      <c r="D12" s="20"/>
      <c r="E12" s="20"/>
      <c r="F12" s="20"/>
      <c r="G12" s="20"/>
      <c r="H12" s="20"/>
      <c r="I12" s="20"/>
      <c r="J12" s="20"/>
    </row>
    <row r="13" spans="1:11" ht="22.5" customHeight="1">
      <c r="B13" s="18" t="s">
        <v>26</v>
      </c>
      <c r="C13" s="18"/>
      <c r="D13" s="18"/>
      <c r="E13" s="18"/>
      <c r="F13" s="18"/>
      <c r="G13" s="18"/>
      <c r="H13" s="18"/>
      <c r="I13" s="18"/>
      <c r="J13" s="18"/>
    </row>
    <row r="14" spans="1:11" ht="22.5" customHeight="1">
      <c r="B14" s="18" t="s">
        <v>27</v>
      </c>
      <c r="C14" s="18"/>
      <c r="D14" s="18"/>
      <c r="E14" s="18"/>
      <c r="F14" s="18"/>
      <c r="G14" s="18"/>
      <c r="H14" s="18"/>
      <c r="I14" s="18"/>
      <c r="J14" s="18"/>
    </row>
    <row r="15" spans="1:11" ht="22.5" customHeight="1">
      <c r="B15" s="18" t="s">
        <v>28</v>
      </c>
      <c r="C15" s="18"/>
      <c r="D15" s="18"/>
      <c r="E15" s="18"/>
      <c r="F15" s="18"/>
      <c r="G15" s="18"/>
      <c r="H15" s="18"/>
      <c r="I15" s="18"/>
      <c r="J15" s="18"/>
    </row>
    <row r="16" spans="1:11" ht="22.5" customHeight="1">
      <c r="B16" s="18" t="s">
        <v>29</v>
      </c>
      <c r="C16" s="18"/>
      <c r="D16" s="18"/>
      <c r="E16" s="18"/>
      <c r="F16" s="18"/>
      <c r="G16" s="18"/>
      <c r="H16" s="18"/>
      <c r="I16" s="18"/>
      <c r="J16" s="18"/>
    </row>
    <row r="17" spans="2:10" ht="22.5" customHeight="1">
      <c r="B17" s="18" t="s">
        <v>30</v>
      </c>
      <c r="C17" s="18"/>
      <c r="D17" s="18"/>
      <c r="E17" s="18"/>
      <c r="F17" s="18"/>
      <c r="G17" s="18"/>
      <c r="H17" s="18"/>
      <c r="I17" s="18"/>
      <c r="J17" s="18"/>
    </row>
    <row r="18" spans="2:10" ht="22.5" customHeight="1">
      <c r="B18" s="18" t="s">
        <v>31</v>
      </c>
      <c r="C18" s="18"/>
      <c r="D18" s="18"/>
      <c r="E18" s="18"/>
      <c r="F18" s="18"/>
      <c r="G18" s="18"/>
      <c r="H18" s="18"/>
      <c r="I18" s="18"/>
      <c r="J18" s="18"/>
    </row>
    <row r="19" spans="2:10" ht="22.5" customHeight="1">
      <c r="B19" s="18" t="s">
        <v>32</v>
      </c>
      <c r="C19" s="18"/>
      <c r="D19" s="18"/>
      <c r="E19" s="18"/>
      <c r="F19" s="18"/>
      <c r="G19" s="18"/>
      <c r="H19" s="18"/>
      <c r="I19" s="18"/>
      <c r="J19" s="18"/>
    </row>
    <row r="20" spans="2:10" ht="22.5" customHeight="1">
      <c r="B20" s="18" t="s">
        <v>33</v>
      </c>
      <c r="C20" s="18"/>
      <c r="D20" s="18"/>
      <c r="E20" s="18"/>
      <c r="F20" s="18"/>
      <c r="G20" s="18"/>
      <c r="H20" s="18"/>
      <c r="I20" s="18"/>
      <c r="J20" s="18"/>
    </row>
    <row r="21" spans="2:10" ht="22.5" customHeight="1">
      <c r="B21" s="15"/>
      <c r="C21" s="15"/>
      <c r="D21" s="15"/>
      <c r="E21" s="15"/>
      <c r="F21" s="15"/>
      <c r="G21" s="15"/>
      <c r="H21" s="15"/>
      <c r="I21" s="15"/>
      <c r="J21" s="15"/>
    </row>
  </sheetData>
  <mergeCells count="23">
    <mergeCell ref="A1:J1"/>
    <mergeCell ref="A2:J2"/>
    <mergeCell ref="B13:J13"/>
    <mergeCell ref="B14:J14"/>
    <mergeCell ref="B15:J15"/>
    <mergeCell ref="B12:J12"/>
    <mergeCell ref="I7:I10"/>
    <mergeCell ref="G5:H5"/>
    <mergeCell ref="I5:J5"/>
    <mergeCell ref="F5:F6"/>
    <mergeCell ref="E5:E6"/>
    <mergeCell ref="D5:D6"/>
    <mergeCell ref="A5:A6"/>
    <mergeCell ref="B21:J21"/>
    <mergeCell ref="G7:G8"/>
    <mergeCell ref="G9:G10"/>
    <mergeCell ref="C5:C6"/>
    <mergeCell ref="B5:B6"/>
    <mergeCell ref="B16:J16"/>
    <mergeCell ref="B17:J17"/>
    <mergeCell ref="B18:J18"/>
    <mergeCell ref="B19:J19"/>
    <mergeCell ref="B20:J20"/>
  </mergeCells>
  <phoneticPr fontId="1"/>
  <dataValidations count="4">
    <dataValidation type="list" allowBlank="1" showInputMessage="1" showErrorMessage="1" sqref="C7:C10">
      <formula1>"男,女"</formula1>
    </dataValidation>
    <dataValidation imeMode="off" allowBlank="1" showInputMessage="1" showErrorMessage="1" sqref="D7:D10 A7:A10"/>
    <dataValidation type="list" allowBlank="1" showInputMessage="1" showErrorMessage="1" sqref="J7:J10">
      <formula1>"1,2,3,4"</formula1>
    </dataValidation>
    <dataValidation type="list" allowBlank="1" showInputMessage="1" showErrorMessage="1" sqref="B3:B4">
      <formula1>"静岡,三重,岐阜,愛知"</formula1>
    </dataValidation>
  </dataValidations>
  <printOptions horizontalCentered="1"/>
  <pageMargins left="0.39370078740157483" right="0.39370078740157483" top="0.39370078740157483" bottom="0.39370078740157483" header="0.31496062992125984" footer="0.31496062992125984"/>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M9" sqref="M9"/>
    </sheetView>
  </sheetViews>
  <sheetFormatPr defaultColWidth="12" defaultRowHeight="22.5" customHeight="1"/>
  <cols>
    <col min="1" max="1" width="9.08984375" style="1" customWidth="1"/>
    <col min="2" max="2" width="16.36328125" style="1" customWidth="1"/>
    <col min="3" max="3" width="6.7265625" style="1" customWidth="1"/>
    <col min="4" max="4" width="15.453125" style="1" customWidth="1"/>
    <col min="5" max="6" width="6.26953125" style="1" customWidth="1"/>
    <col min="7" max="7" width="8.1796875" style="1" customWidth="1"/>
    <col min="8" max="8" width="7.26953125" style="1" customWidth="1"/>
    <col min="9" max="9" width="8.1796875" style="1" customWidth="1"/>
    <col min="10" max="10" width="9" style="2" customWidth="1"/>
    <col min="11" max="11" width="9" style="1" hidden="1" customWidth="1"/>
    <col min="12" max="12" width="9" style="1" customWidth="1"/>
    <col min="13" max="16384" width="12" style="1"/>
  </cols>
  <sheetData>
    <row r="1" spans="1:12" ht="22.5" customHeight="1">
      <c r="A1" s="19" t="s">
        <v>22</v>
      </c>
      <c r="B1" s="19"/>
      <c r="C1" s="19"/>
      <c r="D1" s="19"/>
      <c r="E1" s="19"/>
      <c r="F1" s="19"/>
      <c r="G1" s="19"/>
      <c r="H1" s="19"/>
      <c r="I1" s="19"/>
      <c r="J1" s="19"/>
    </row>
    <row r="2" spans="1:12" ht="22.5" customHeight="1">
      <c r="A2" s="19" t="s">
        <v>23</v>
      </c>
      <c r="B2" s="19"/>
      <c r="C2" s="19"/>
      <c r="D2" s="19"/>
      <c r="E2" s="19"/>
      <c r="F2" s="19"/>
      <c r="G2" s="19"/>
      <c r="H2" s="19"/>
      <c r="I2" s="19"/>
      <c r="J2" s="19"/>
    </row>
    <row r="3" spans="1:12" ht="30" customHeight="1">
      <c r="A3" s="12" t="s">
        <v>18</v>
      </c>
      <c r="B3" s="11"/>
    </row>
    <row r="4" spans="1:12" ht="7.5" customHeight="1">
      <c r="A4" s="12"/>
      <c r="B4" s="13"/>
    </row>
    <row r="5" spans="1:12" ht="14.25">
      <c r="A5" s="17" t="s">
        <v>0</v>
      </c>
      <c r="B5" s="17" t="s">
        <v>1</v>
      </c>
      <c r="C5" s="17" t="s">
        <v>3</v>
      </c>
      <c r="D5" s="17" t="s">
        <v>24</v>
      </c>
      <c r="E5" s="22" t="s">
        <v>4</v>
      </c>
      <c r="F5" s="22" t="s">
        <v>5</v>
      </c>
      <c r="G5" s="21" t="s">
        <v>19</v>
      </c>
      <c r="H5" s="21"/>
      <c r="I5" s="21" t="s">
        <v>20</v>
      </c>
      <c r="J5" s="21"/>
    </row>
    <row r="6" spans="1:12" ht="14.25">
      <c r="A6" s="17"/>
      <c r="B6" s="17"/>
      <c r="C6" s="17"/>
      <c r="D6" s="17"/>
      <c r="E6" s="22"/>
      <c r="F6" s="22"/>
      <c r="G6" s="3" t="s">
        <v>16</v>
      </c>
      <c r="H6" s="7" t="s">
        <v>17</v>
      </c>
      <c r="I6" s="3" t="s">
        <v>16</v>
      </c>
      <c r="J6" s="3" t="s">
        <v>17</v>
      </c>
    </row>
    <row r="7" spans="1:12" ht="33" customHeight="1">
      <c r="A7" s="8"/>
      <c r="B7" s="8"/>
      <c r="C7" s="8"/>
      <c r="D7" s="9"/>
      <c r="E7" s="10">
        <f>DATEDIF(D7,"2016/4/1","Y")</f>
        <v>116</v>
      </c>
      <c r="F7" s="10">
        <f>IF(C7="男",K7,IF(C7="女",K7+15,100))</f>
        <v>100</v>
      </c>
      <c r="G7" s="16" t="str">
        <f>$B$3&amp;I7&amp;1</f>
        <v>Ａ1</v>
      </c>
      <c r="H7" s="10">
        <v>1</v>
      </c>
      <c r="I7" s="16" t="str">
        <f>$B$3&amp;"Ａ"</f>
        <v>Ａ</v>
      </c>
      <c r="J7" s="8"/>
      <c r="K7" s="5" t="str">
        <f>IF(AND(E7&gt;=50,E7&lt;=59),0,IF(AND(E7&gt;=60,E7&lt;=69),5,IF(AND(E7&gt;=70,E7&lt;=74),10,IF(AND(E7&gt;=75,E7&lt;=79),15,IF(AND(E7&gt;=80,E7&lt;=85),20,IF(AND(E7&gt;=86,E7&lt;=89),25,IF(AND(E7&gt;=90,E7&lt;=94),30,"?")))))))</f>
        <v>?</v>
      </c>
      <c r="L7" s="2"/>
    </row>
    <row r="8" spans="1:12" ht="33" customHeight="1">
      <c r="A8" s="8"/>
      <c r="B8" s="8"/>
      <c r="C8" s="8"/>
      <c r="D8" s="9"/>
      <c r="E8" s="10">
        <f t="shared" ref="E8:E10" si="0">DATEDIF(D8,"2016/4/1","Y")</f>
        <v>116</v>
      </c>
      <c r="F8" s="10">
        <f>IF(C8="男",K8,IF(C8="女",K8+15,100))</f>
        <v>100</v>
      </c>
      <c r="G8" s="16"/>
      <c r="H8" s="10">
        <v>2</v>
      </c>
      <c r="I8" s="16"/>
      <c r="J8" s="8"/>
      <c r="K8" s="5" t="str">
        <f t="shared" ref="K8:K10" si="1">IF(AND(E8&gt;=50,E8&lt;=59),0,IF(AND(E8&gt;=60,E8&lt;=69),5,IF(AND(E8&gt;=70,E8&lt;=74),10,IF(AND(E8&gt;=75,E8&lt;=79),15,IF(AND(E8&gt;=80,E8&lt;=85),20,IF(AND(E8&gt;=86,E8&lt;=89),25,IF(AND(E8&gt;=90,E8&lt;=94),30,"?")))))))</f>
        <v>?</v>
      </c>
      <c r="L8" s="2"/>
    </row>
    <row r="9" spans="1:12" ht="33" customHeight="1">
      <c r="A9" s="8"/>
      <c r="B9" s="8"/>
      <c r="C9" s="8"/>
      <c r="D9" s="9"/>
      <c r="E9" s="10">
        <f t="shared" si="0"/>
        <v>116</v>
      </c>
      <c r="F9" s="10">
        <f t="shared" ref="F9:F10" si="2">IF(C9="男",K9,IF(C9="女",K9+15,100))</f>
        <v>100</v>
      </c>
      <c r="G9" s="16" t="str">
        <f>$B$3&amp;I7&amp;2</f>
        <v>Ａ2</v>
      </c>
      <c r="H9" s="10">
        <v>1</v>
      </c>
      <c r="I9" s="16"/>
      <c r="J9" s="8"/>
      <c r="K9" s="5" t="str">
        <f t="shared" si="1"/>
        <v>?</v>
      </c>
      <c r="L9" s="2"/>
    </row>
    <row r="10" spans="1:12" ht="33" customHeight="1">
      <c r="A10" s="8"/>
      <c r="B10" s="8"/>
      <c r="C10" s="8"/>
      <c r="D10" s="9"/>
      <c r="E10" s="10">
        <f t="shared" si="0"/>
        <v>116</v>
      </c>
      <c r="F10" s="10">
        <f t="shared" si="2"/>
        <v>100</v>
      </c>
      <c r="G10" s="16"/>
      <c r="H10" s="10">
        <v>2</v>
      </c>
      <c r="I10" s="16"/>
      <c r="J10" s="8"/>
      <c r="K10" s="5" t="str">
        <f t="shared" si="1"/>
        <v>?</v>
      </c>
      <c r="L10" s="2"/>
    </row>
    <row r="11" spans="1:12" ht="9.75" customHeight="1"/>
    <row r="12" spans="1:12" ht="14.25">
      <c r="A12" s="17" t="s">
        <v>0</v>
      </c>
      <c r="B12" s="17" t="s">
        <v>1</v>
      </c>
      <c r="C12" s="17" t="s">
        <v>3</v>
      </c>
      <c r="D12" s="17" t="s">
        <v>24</v>
      </c>
      <c r="E12" s="22" t="s">
        <v>4</v>
      </c>
      <c r="F12" s="22" t="s">
        <v>5</v>
      </c>
      <c r="G12" s="21" t="s">
        <v>19</v>
      </c>
      <c r="H12" s="21"/>
      <c r="I12" s="21" t="s">
        <v>20</v>
      </c>
      <c r="J12" s="21"/>
    </row>
    <row r="13" spans="1:12" ht="14.25">
      <c r="A13" s="17"/>
      <c r="B13" s="17"/>
      <c r="C13" s="17"/>
      <c r="D13" s="17"/>
      <c r="E13" s="22"/>
      <c r="F13" s="22"/>
      <c r="G13" s="3" t="s">
        <v>16</v>
      </c>
      <c r="H13" s="7" t="s">
        <v>17</v>
      </c>
      <c r="I13" s="3" t="s">
        <v>16</v>
      </c>
      <c r="J13" s="3" t="s">
        <v>17</v>
      </c>
    </row>
    <row r="14" spans="1:12" ht="33" customHeight="1">
      <c r="A14" s="8"/>
      <c r="B14" s="8"/>
      <c r="C14" s="8"/>
      <c r="D14" s="9"/>
      <c r="E14" s="10">
        <f>DATEDIF(D14,"2016/4/1","Y")</f>
        <v>116</v>
      </c>
      <c r="F14" s="10">
        <f>IF(C14="男",K14,IF(C14="女",K14+15,100))</f>
        <v>100</v>
      </c>
      <c r="G14" s="16" t="str">
        <f>$B$3&amp;I14&amp;1</f>
        <v>Ｂ1</v>
      </c>
      <c r="H14" s="10">
        <v>1</v>
      </c>
      <c r="I14" s="16" t="str">
        <f>$B$3&amp;"Ｂ"</f>
        <v>Ｂ</v>
      </c>
      <c r="J14" s="8"/>
      <c r="K14" s="5" t="str">
        <f>IF(AND(E14&gt;=50,E14&lt;=59),0,IF(AND(E14&gt;=60,E14&lt;=69),5,IF(AND(E14&gt;=70,E14&lt;=74),10,IF(AND(E14&gt;=75,E14&lt;=79),15,IF(AND(E14&gt;=80,E14&lt;=85),20,IF(AND(E14&gt;=86,E14&lt;=89),25,IF(AND(E14&gt;=90,E14&lt;=94),30,"?")))))))</f>
        <v>?</v>
      </c>
      <c r="L14" s="2"/>
    </row>
    <row r="15" spans="1:12" ht="33" customHeight="1">
      <c r="A15" s="8"/>
      <c r="B15" s="8"/>
      <c r="C15" s="8"/>
      <c r="D15" s="9"/>
      <c r="E15" s="10">
        <f t="shared" ref="E15:E17" si="3">DATEDIF(D15,"2016/4/1","Y")</f>
        <v>116</v>
      </c>
      <c r="F15" s="10">
        <f t="shared" ref="F15:F17" si="4">IF(C15="男",K15,IF(C15="女",K15+15,100))</f>
        <v>100</v>
      </c>
      <c r="G15" s="16"/>
      <c r="H15" s="10">
        <v>2</v>
      </c>
      <c r="I15" s="16"/>
      <c r="J15" s="8"/>
      <c r="K15" s="5" t="str">
        <f t="shared" ref="K15:K17" si="5">IF(AND(E15&gt;=50,E15&lt;=59),0,IF(AND(E15&gt;=60,E15&lt;=69),5,IF(AND(E15&gt;=70,E15&lt;=74),10,IF(AND(E15&gt;=75,E15&lt;=79),15,IF(AND(E15&gt;=80,E15&lt;=85),20,IF(AND(E15&gt;=86,E15&lt;=89),25,IF(AND(E15&gt;=90,E15&lt;=94),30,"?")))))))</f>
        <v>?</v>
      </c>
      <c r="L15" s="2"/>
    </row>
    <row r="16" spans="1:12" ht="33" customHeight="1">
      <c r="A16" s="8"/>
      <c r="B16" s="8"/>
      <c r="C16" s="8"/>
      <c r="D16" s="9"/>
      <c r="E16" s="10">
        <f t="shared" si="3"/>
        <v>116</v>
      </c>
      <c r="F16" s="10">
        <f t="shared" si="4"/>
        <v>100</v>
      </c>
      <c r="G16" s="16" t="str">
        <f>$B$3&amp;I14&amp;2</f>
        <v>Ｂ2</v>
      </c>
      <c r="H16" s="10">
        <v>1</v>
      </c>
      <c r="I16" s="16"/>
      <c r="J16" s="8"/>
      <c r="K16" s="5" t="str">
        <f t="shared" si="5"/>
        <v>?</v>
      </c>
      <c r="L16" s="2"/>
    </row>
    <row r="17" spans="1:12" ht="33" customHeight="1">
      <c r="A17" s="8"/>
      <c r="B17" s="8"/>
      <c r="C17" s="8"/>
      <c r="D17" s="9"/>
      <c r="E17" s="10">
        <f t="shared" si="3"/>
        <v>116</v>
      </c>
      <c r="F17" s="10">
        <f t="shared" si="4"/>
        <v>100</v>
      </c>
      <c r="G17" s="16"/>
      <c r="H17" s="10">
        <v>2</v>
      </c>
      <c r="I17" s="16"/>
      <c r="J17" s="8"/>
      <c r="K17" s="5" t="str">
        <f t="shared" si="5"/>
        <v>?</v>
      </c>
      <c r="L17" s="2"/>
    </row>
    <row r="18" spans="1:12" ht="9.75" customHeight="1"/>
    <row r="19" spans="1:12" ht="14.25">
      <c r="A19" s="17" t="s">
        <v>0</v>
      </c>
      <c r="B19" s="17" t="s">
        <v>1</v>
      </c>
      <c r="C19" s="17" t="s">
        <v>3</v>
      </c>
      <c r="D19" s="17" t="s">
        <v>24</v>
      </c>
      <c r="E19" s="22" t="s">
        <v>4</v>
      </c>
      <c r="F19" s="22" t="s">
        <v>5</v>
      </c>
      <c r="G19" s="21" t="s">
        <v>19</v>
      </c>
      <c r="H19" s="21"/>
      <c r="I19" s="21" t="s">
        <v>20</v>
      </c>
      <c r="J19" s="21"/>
    </row>
    <row r="20" spans="1:12" ht="14.25">
      <c r="A20" s="17"/>
      <c r="B20" s="17"/>
      <c r="C20" s="17"/>
      <c r="D20" s="17"/>
      <c r="E20" s="22"/>
      <c r="F20" s="22"/>
      <c r="G20" s="3" t="s">
        <v>16</v>
      </c>
      <c r="H20" s="7" t="s">
        <v>17</v>
      </c>
      <c r="I20" s="3" t="s">
        <v>16</v>
      </c>
      <c r="J20" s="3" t="s">
        <v>17</v>
      </c>
    </row>
    <row r="21" spans="1:12" ht="33" customHeight="1">
      <c r="A21" s="8"/>
      <c r="B21" s="8"/>
      <c r="C21" s="8"/>
      <c r="D21" s="9"/>
      <c r="E21" s="10">
        <f>DATEDIF(D21,"2016/4/1","Y")</f>
        <v>116</v>
      </c>
      <c r="F21" s="10">
        <f>IF(C21="男",K21,IF(C21="女",K21+15,100))</f>
        <v>100</v>
      </c>
      <c r="G21" s="16" t="str">
        <f>$B$3&amp;I21&amp;1</f>
        <v>Ｃ1</v>
      </c>
      <c r="H21" s="10">
        <v>1</v>
      </c>
      <c r="I21" s="16" t="str">
        <f>$B$3&amp;"Ｃ"</f>
        <v>Ｃ</v>
      </c>
      <c r="J21" s="8"/>
      <c r="K21" s="5" t="str">
        <f>IF(AND(E21&gt;=50,E21&lt;=59),0,IF(AND(E21&gt;=60,E21&lt;=69),5,IF(AND(E21&gt;=70,E21&lt;=74),10,IF(AND(E21&gt;=75,E21&lt;=79),15,IF(AND(E21&gt;=80,E21&lt;=85),20,IF(AND(E21&gt;=86,E21&lt;=89),25,IF(AND(E21&gt;=90,E21&lt;=94),30,"?")))))))</f>
        <v>?</v>
      </c>
      <c r="L21" s="2"/>
    </row>
    <row r="22" spans="1:12" ht="33" customHeight="1">
      <c r="A22" s="8"/>
      <c r="B22" s="8"/>
      <c r="C22" s="8"/>
      <c r="D22" s="9"/>
      <c r="E22" s="10">
        <f t="shared" ref="E22:E24" si="6">DATEDIF(D22,"2016/4/1","Y")</f>
        <v>116</v>
      </c>
      <c r="F22" s="10">
        <f t="shared" ref="F22:F24" si="7">IF(C22="男",K22,IF(C22="女",K22+15,100))</f>
        <v>100</v>
      </c>
      <c r="G22" s="16"/>
      <c r="H22" s="10">
        <v>2</v>
      </c>
      <c r="I22" s="16"/>
      <c r="J22" s="8"/>
      <c r="K22" s="5" t="str">
        <f t="shared" ref="K22:K24" si="8">IF(AND(E22&gt;=50,E22&lt;=59),0,IF(AND(E22&gt;=60,E22&lt;=69),5,IF(AND(E22&gt;=70,E22&lt;=74),10,IF(AND(E22&gt;=75,E22&lt;=79),15,IF(AND(E22&gt;=80,E22&lt;=85),20,IF(AND(E22&gt;=86,E22&lt;=89),25,IF(AND(E22&gt;=90,E22&lt;=94),30,"?")))))))</f>
        <v>?</v>
      </c>
      <c r="L22" s="2"/>
    </row>
    <row r="23" spans="1:12" ht="33" customHeight="1">
      <c r="A23" s="8"/>
      <c r="B23" s="8"/>
      <c r="C23" s="8"/>
      <c r="D23" s="9"/>
      <c r="E23" s="10">
        <f t="shared" si="6"/>
        <v>116</v>
      </c>
      <c r="F23" s="10">
        <f t="shared" si="7"/>
        <v>100</v>
      </c>
      <c r="G23" s="16" t="str">
        <f>$B$3&amp;I21&amp;2</f>
        <v>Ｃ2</v>
      </c>
      <c r="H23" s="10">
        <v>1</v>
      </c>
      <c r="I23" s="16"/>
      <c r="J23" s="8"/>
      <c r="K23" s="5" t="str">
        <f t="shared" si="8"/>
        <v>?</v>
      </c>
      <c r="L23" s="2"/>
    </row>
    <row r="24" spans="1:12" ht="33" customHeight="1">
      <c r="A24" s="8"/>
      <c r="B24" s="8"/>
      <c r="C24" s="8"/>
      <c r="D24" s="9"/>
      <c r="E24" s="10">
        <f t="shared" si="6"/>
        <v>116</v>
      </c>
      <c r="F24" s="10">
        <f t="shared" si="7"/>
        <v>100</v>
      </c>
      <c r="G24" s="16"/>
      <c r="H24" s="10">
        <v>2</v>
      </c>
      <c r="I24" s="16"/>
      <c r="J24" s="8"/>
      <c r="K24" s="5" t="str">
        <f t="shared" si="8"/>
        <v>?</v>
      </c>
      <c r="L24" s="2"/>
    </row>
    <row r="25" spans="1:12" ht="9.75" customHeight="1">
      <c r="L25" s="14"/>
    </row>
    <row r="26" spans="1:12" ht="14.25">
      <c r="A26" s="17" t="s">
        <v>0</v>
      </c>
      <c r="B26" s="17" t="s">
        <v>1</v>
      </c>
      <c r="C26" s="17" t="s">
        <v>3</v>
      </c>
      <c r="D26" s="17" t="s">
        <v>24</v>
      </c>
      <c r="E26" s="22" t="s">
        <v>4</v>
      </c>
      <c r="F26" s="22" t="s">
        <v>5</v>
      </c>
      <c r="G26" s="21" t="s">
        <v>19</v>
      </c>
      <c r="H26" s="21"/>
      <c r="I26" s="21" t="s">
        <v>20</v>
      </c>
      <c r="J26" s="21"/>
      <c r="L26" s="14"/>
    </row>
    <row r="27" spans="1:12" ht="14.25">
      <c r="A27" s="17"/>
      <c r="B27" s="17"/>
      <c r="C27" s="17"/>
      <c r="D27" s="17"/>
      <c r="E27" s="22"/>
      <c r="F27" s="22"/>
      <c r="G27" s="3" t="s">
        <v>16</v>
      </c>
      <c r="H27" s="7" t="s">
        <v>17</v>
      </c>
      <c r="I27" s="3" t="s">
        <v>16</v>
      </c>
      <c r="J27" s="3" t="s">
        <v>17</v>
      </c>
      <c r="L27" s="14"/>
    </row>
    <row r="28" spans="1:12" ht="33" customHeight="1">
      <c r="A28" s="8"/>
      <c r="B28" s="8"/>
      <c r="C28" s="8"/>
      <c r="D28" s="9"/>
      <c r="E28" s="10">
        <f>DATEDIF(D28,"2016/4/1","Y")</f>
        <v>116</v>
      </c>
      <c r="F28" s="10">
        <f>IF(C28="男",K28,IF(C28="女",K28+15,100))</f>
        <v>100</v>
      </c>
      <c r="G28" s="16" t="str">
        <f>$B$3&amp;I28&amp;1</f>
        <v>Ｄ1</v>
      </c>
      <c r="H28" s="10">
        <v>1</v>
      </c>
      <c r="I28" s="16" t="str">
        <f>$B$3&amp;"Ｄ"</f>
        <v>Ｄ</v>
      </c>
      <c r="J28" s="8"/>
      <c r="K28" s="5" t="str">
        <f>IF(AND(E28&gt;=50,E28&lt;=59),0,IF(AND(E28&gt;=60,E28&lt;=69),5,IF(AND(E28&gt;=70,E28&lt;=74),10,IF(AND(E28&gt;=75,E28&lt;=79),15,IF(AND(E28&gt;=80,E28&lt;=85),20,IF(AND(E28&gt;=86,E28&lt;=89),25,IF(AND(E28&gt;=90,E28&lt;=94),30,"?")))))))</f>
        <v>?</v>
      </c>
      <c r="L28" s="2"/>
    </row>
    <row r="29" spans="1:12" ht="33" customHeight="1">
      <c r="A29" s="8"/>
      <c r="B29" s="8"/>
      <c r="C29" s="8"/>
      <c r="D29" s="9"/>
      <c r="E29" s="10">
        <f t="shared" ref="E29:E31" si="9">DATEDIF(D29,"2016/4/1","Y")</f>
        <v>116</v>
      </c>
      <c r="F29" s="10">
        <f t="shared" ref="F29:F31" si="10">IF(C29="男",K29,IF(C29="女",K29+15,100))</f>
        <v>100</v>
      </c>
      <c r="G29" s="16"/>
      <c r="H29" s="10">
        <v>2</v>
      </c>
      <c r="I29" s="16"/>
      <c r="J29" s="8"/>
      <c r="K29" s="5" t="str">
        <f t="shared" ref="K29:K31" si="11">IF(AND(E29&gt;=50,E29&lt;=59),0,IF(AND(E29&gt;=60,E29&lt;=69),5,IF(AND(E29&gt;=70,E29&lt;=74),10,IF(AND(E29&gt;=75,E29&lt;=79),15,IF(AND(E29&gt;=80,E29&lt;=85),20,IF(AND(E29&gt;=86,E29&lt;=89),25,IF(AND(E29&gt;=90,E29&lt;=94),30,"?")))))))</f>
        <v>?</v>
      </c>
      <c r="L29" s="2"/>
    </row>
    <row r="30" spans="1:12" ht="33" customHeight="1">
      <c r="A30" s="8"/>
      <c r="B30" s="8"/>
      <c r="C30" s="8"/>
      <c r="D30" s="9"/>
      <c r="E30" s="10">
        <f t="shared" si="9"/>
        <v>116</v>
      </c>
      <c r="F30" s="10">
        <f t="shared" si="10"/>
        <v>100</v>
      </c>
      <c r="G30" s="16" t="str">
        <f>$B$3&amp;I28&amp;2</f>
        <v>Ｄ2</v>
      </c>
      <c r="H30" s="10">
        <v>1</v>
      </c>
      <c r="I30" s="16"/>
      <c r="J30" s="8"/>
      <c r="K30" s="5" t="str">
        <f t="shared" si="11"/>
        <v>?</v>
      </c>
      <c r="L30" s="2"/>
    </row>
    <row r="31" spans="1:12" ht="33" customHeight="1">
      <c r="A31" s="8"/>
      <c r="B31" s="8"/>
      <c r="C31" s="8"/>
      <c r="D31" s="9"/>
      <c r="E31" s="10">
        <f t="shared" si="9"/>
        <v>116</v>
      </c>
      <c r="F31" s="10">
        <f t="shared" si="10"/>
        <v>100</v>
      </c>
      <c r="G31" s="16"/>
      <c r="H31" s="10">
        <v>2</v>
      </c>
      <c r="I31" s="16"/>
      <c r="J31" s="8"/>
      <c r="K31" s="5" t="str">
        <f t="shared" si="11"/>
        <v>?</v>
      </c>
      <c r="L31" s="2"/>
    </row>
    <row r="32" spans="1:12" ht="9.75" customHeight="1"/>
    <row r="33" spans="1:12" ht="14.25">
      <c r="A33" s="17" t="s">
        <v>0</v>
      </c>
      <c r="B33" s="17" t="s">
        <v>1</v>
      </c>
      <c r="C33" s="17" t="s">
        <v>3</v>
      </c>
      <c r="D33" s="17" t="s">
        <v>24</v>
      </c>
      <c r="E33" s="22" t="s">
        <v>4</v>
      </c>
      <c r="F33" s="22" t="s">
        <v>5</v>
      </c>
      <c r="G33" s="21" t="s">
        <v>19</v>
      </c>
      <c r="H33" s="21"/>
      <c r="I33" s="21" t="s">
        <v>20</v>
      </c>
      <c r="J33" s="21"/>
    </row>
    <row r="34" spans="1:12" ht="14.25">
      <c r="A34" s="17"/>
      <c r="B34" s="17"/>
      <c r="C34" s="17"/>
      <c r="D34" s="17"/>
      <c r="E34" s="22"/>
      <c r="F34" s="22"/>
      <c r="G34" s="3" t="s">
        <v>16</v>
      </c>
      <c r="H34" s="7" t="s">
        <v>17</v>
      </c>
      <c r="I34" s="3" t="s">
        <v>16</v>
      </c>
      <c r="J34" s="3" t="s">
        <v>17</v>
      </c>
    </row>
    <row r="35" spans="1:12" ht="33" customHeight="1">
      <c r="A35" s="8"/>
      <c r="B35" s="8"/>
      <c r="C35" s="8"/>
      <c r="D35" s="9"/>
      <c r="E35" s="10">
        <f>DATEDIF(D35,"2016/4/1","Y")</f>
        <v>116</v>
      </c>
      <c r="F35" s="10">
        <f>IF(C35="男",K35,IF(C35="女",K35+15,100))</f>
        <v>100</v>
      </c>
      <c r="G35" s="16" t="str">
        <f>$B$3&amp;I35&amp;1</f>
        <v>Ｅ1</v>
      </c>
      <c r="H35" s="10">
        <v>1</v>
      </c>
      <c r="I35" s="16" t="str">
        <f>$B$3&amp;"Ｅ"</f>
        <v>Ｅ</v>
      </c>
      <c r="J35" s="8"/>
      <c r="K35" s="5" t="str">
        <f>IF(AND(E35&gt;=50,E35&lt;=59),0,IF(AND(E35&gt;=60,E35&lt;=69),5,IF(AND(E35&gt;=70,E35&lt;=74),10,IF(AND(E35&gt;=75,E35&lt;=79),15,IF(AND(E35&gt;=80,E35&lt;=85),20,IF(AND(E35&gt;=86,E35&lt;=89),25,IF(AND(E35&gt;=90,E35&lt;=94),30,"?")))))))</f>
        <v>?</v>
      </c>
      <c r="L35" s="2"/>
    </row>
    <row r="36" spans="1:12" ht="33" customHeight="1">
      <c r="A36" s="8"/>
      <c r="B36" s="8"/>
      <c r="C36" s="8"/>
      <c r="D36" s="9"/>
      <c r="E36" s="10">
        <f t="shared" ref="E36:E38" si="12">DATEDIF(D36,"2016/4/1","Y")</f>
        <v>116</v>
      </c>
      <c r="F36" s="10">
        <f t="shared" ref="F36:F38" si="13">IF(C36="男",K36,IF(C36="女",K36+15,100))</f>
        <v>100</v>
      </c>
      <c r="G36" s="16"/>
      <c r="H36" s="10">
        <v>2</v>
      </c>
      <c r="I36" s="16"/>
      <c r="J36" s="8"/>
      <c r="K36" s="5" t="str">
        <f t="shared" ref="K36:K38" si="14">IF(AND(E36&gt;=50,E36&lt;=59),0,IF(AND(E36&gt;=60,E36&lt;=69),5,IF(AND(E36&gt;=70,E36&lt;=74),10,IF(AND(E36&gt;=75,E36&lt;=79),15,IF(AND(E36&gt;=80,E36&lt;=85),20,IF(AND(E36&gt;=86,E36&lt;=89),25,IF(AND(E36&gt;=90,E36&lt;=94),30,"?")))))))</f>
        <v>?</v>
      </c>
      <c r="L36" s="2"/>
    </row>
    <row r="37" spans="1:12" ht="33" customHeight="1">
      <c r="A37" s="8"/>
      <c r="B37" s="8"/>
      <c r="C37" s="8"/>
      <c r="D37" s="9"/>
      <c r="E37" s="10">
        <f t="shared" si="12"/>
        <v>116</v>
      </c>
      <c r="F37" s="10">
        <f t="shared" si="13"/>
        <v>100</v>
      </c>
      <c r="G37" s="16" t="str">
        <f>$B$3&amp;I35&amp;2</f>
        <v>Ｅ2</v>
      </c>
      <c r="H37" s="10">
        <v>1</v>
      </c>
      <c r="I37" s="16"/>
      <c r="J37" s="8"/>
      <c r="K37" s="5" t="str">
        <f t="shared" si="14"/>
        <v>?</v>
      </c>
      <c r="L37" s="2"/>
    </row>
    <row r="38" spans="1:12" ht="33" customHeight="1">
      <c r="A38" s="8"/>
      <c r="B38" s="8"/>
      <c r="C38" s="8"/>
      <c r="D38" s="9"/>
      <c r="E38" s="10">
        <f t="shared" si="12"/>
        <v>116</v>
      </c>
      <c r="F38" s="10">
        <f t="shared" si="13"/>
        <v>100</v>
      </c>
      <c r="G38" s="16"/>
      <c r="H38" s="10">
        <v>2</v>
      </c>
      <c r="I38" s="16"/>
      <c r="J38" s="8"/>
      <c r="K38" s="5" t="str">
        <f t="shared" si="14"/>
        <v>?</v>
      </c>
      <c r="L38" s="2"/>
    </row>
    <row r="39" spans="1:12" ht="9.75" customHeight="1">
      <c r="L39" s="14"/>
    </row>
    <row r="40" spans="1:12" ht="14.25">
      <c r="A40" s="17" t="s">
        <v>0</v>
      </c>
      <c r="B40" s="17" t="s">
        <v>1</v>
      </c>
      <c r="C40" s="17" t="s">
        <v>3</v>
      </c>
      <c r="D40" s="17" t="s">
        <v>24</v>
      </c>
      <c r="E40" s="22" t="s">
        <v>4</v>
      </c>
      <c r="F40" s="22" t="s">
        <v>5</v>
      </c>
      <c r="G40" s="21" t="s">
        <v>19</v>
      </c>
      <c r="H40" s="21"/>
      <c r="I40" s="21" t="s">
        <v>20</v>
      </c>
      <c r="J40" s="21"/>
      <c r="L40" s="14"/>
    </row>
    <row r="41" spans="1:12" ht="14.25">
      <c r="A41" s="17"/>
      <c r="B41" s="17"/>
      <c r="C41" s="17"/>
      <c r="D41" s="17"/>
      <c r="E41" s="22"/>
      <c r="F41" s="22"/>
      <c r="G41" s="3" t="s">
        <v>16</v>
      </c>
      <c r="H41" s="7" t="s">
        <v>17</v>
      </c>
      <c r="I41" s="3" t="s">
        <v>16</v>
      </c>
      <c r="J41" s="3" t="s">
        <v>17</v>
      </c>
      <c r="L41" s="14"/>
    </row>
    <row r="42" spans="1:12" ht="33" customHeight="1">
      <c r="A42" s="8"/>
      <c r="B42" s="8"/>
      <c r="C42" s="8"/>
      <c r="D42" s="9"/>
      <c r="E42" s="10">
        <f>DATEDIF(D42,"2016/4/1","Y")</f>
        <v>116</v>
      </c>
      <c r="F42" s="10">
        <f>IF(C42="男",K42,IF(C42="女",K42+15,100))</f>
        <v>100</v>
      </c>
      <c r="G42" s="16" t="str">
        <f>$B$3&amp;I42&amp;1</f>
        <v>Ｆ1</v>
      </c>
      <c r="H42" s="10">
        <v>1</v>
      </c>
      <c r="I42" s="16" t="str">
        <f>$B$3&amp;"Ｆ"</f>
        <v>Ｆ</v>
      </c>
      <c r="J42" s="8"/>
      <c r="K42" s="5" t="str">
        <f>IF(AND(E42&gt;=50,E42&lt;=59),0,IF(AND(E42&gt;=60,E42&lt;=69),5,IF(AND(E42&gt;=70,E42&lt;=74),10,IF(AND(E42&gt;=75,E42&lt;=79),15,IF(AND(E42&gt;=80,E42&lt;=85),20,IF(AND(E42&gt;=86,E42&lt;=89),25,IF(AND(E42&gt;=90,E42&lt;=94),30,"?")))))))</f>
        <v>?</v>
      </c>
      <c r="L42" s="2"/>
    </row>
    <row r="43" spans="1:12" ht="33" customHeight="1">
      <c r="A43" s="8"/>
      <c r="B43" s="8"/>
      <c r="C43" s="8"/>
      <c r="D43" s="9"/>
      <c r="E43" s="10">
        <f t="shared" ref="E43:E45" si="15">DATEDIF(D43,"2016/4/1","Y")</f>
        <v>116</v>
      </c>
      <c r="F43" s="10">
        <f t="shared" ref="F43:F45" si="16">IF(C43="男",K43,IF(C43="女",K43+15,100))</f>
        <v>100</v>
      </c>
      <c r="G43" s="16"/>
      <c r="H43" s="10">
        <v>2</v>
      </c>
      <c r="I43" s="16"/>
      <c r="J43" s="8"/>
      <c r="K43" s="5" t="str">
        <f t="shared" ref="K43:K45" si="17">IF(AND(E43&gt;=50,E43&lt;=59),0,IF(AND(E43&gt;=60,E43&lt;=69),5,IF(AND(E43&gt;=70,E43&lt;=74),10,IF(AND(E43&gt;=75,E43&lt;=79),15,IF(AND(E43&gt;=80,E43&lt;=85),20,IF(AND(E43&gt;=86,E43&lt;=89),25,IF(AND(E43&gt;=90,E43&lt;=94),30,"?")))))))</f>
        <v>?</v>
      </c>
      <c r="L43" s="2"/>
    </row>
    <row r="44" spans="1:12" ht="33" customHeight="1">
      <c r="A44" s="8"/>
      <c r="B44" s="8"/>
      <c r="C44" s="8"/>
      <c r="D44" s="9"/>
      <c r="E44" s="10">
        <f t="shared" si="15"/>
        <v>116</v>
      </c>
      <c r="F44" s="10">
        <f t="shared" si="16"/>
        <v>100</v>
      </c>
      <c r="G44" s="16" t="str">
        <f>$B$3&amp;I42&amp;2</f>
        <v>Ｆ2</v>
      </c>
      <c r="H44" s="10">
        <v>1</v>
      </c>
      <c r="I44" s="16"/>
      <c r="J44" s="8"/>
      <c r="K44" s="5" t="str">
        <f t="shared" si="17"/>
        <v>?</v>
      </c>
      <c r="L44" s="2"/>
    </row>
    <row r="45" spans="1:12" ht="33" customHeight="1">
      <c r="A45" s="8"/>
      <c r="B45" s="8"/>
      <c r="C45" s="8"/>
      <c r="D45" s="9"/>
      <c r="E45" s="10">
        <f t="shared" si="15"/>
        <v>116</v>
      </c>
      <c r="F45" s="10">
        <f t="shared" si="16"/>
        <v>100</v>
      </c>
      <c r="G45" s="16"/>
      <c r="H45" s="10">
        <v>2</v>
      </c>
      <c r="I45" s="16"/>
      <c r="J45" s="8"/>
      <c r="K45" s="5" t="str">
        <f t="shared" si="17"/>
        <v>?</v>
      </c>
      <c r="L45" s="2"/>
    </row>
    <row r="46" spans="1:12" ht="9.75" customHeight="1"/>
    <row r="47" spans="1:12" ht="14.25">
      <c r="A47" s="17" t="s">
        <v>0</v>
      </c>
      <c r="B47" s="17" t="s">
        <v>1</v>
      </c>
      <c r="C47" s="17" t="s">
        <v>3</v>
      </c>
      <c r="D47" s="17" t="s">
        <v>24</v>
      </c>
      <c r="E47" s="22" t="s">
        <v>4</v>
      </c>
      <c r="F47" s="22" t="s">
        <v>5</v>
      </c>
      <c r="G47" s="21" t="s">
        <v>19</v>
      </c>
      <c r="H47" s="21"/>
      <c r="I47" s="21" t="s">
        <v>20</v>
      </c>
      <c r="J47" s="21"/>
    </row>
    <row r="48" spans="1:12" ht="14.25">
      <c r="A48" s="17"/>
      <c r="B48" s="17"/>
      <c r="C48" s="17"/>
      <c r="D48" s="17"/>
      <c r="E48" s="22"/>
      <c r="F48" s="22"/>
      <c r="G48" s="3" t="s">
        <v>16</v>
      </c>
      <c r="H48" s="7" t="s">
        <v>17</v>
      </c>
      <c r="I48" s="3" t="s">
        <v>16</v>
      </c>
      <c r="J48" s="3" t="s">
        <v>17</v>
      </c>
    </row>
    <row r="49" spans="1:12" ht="33" customHeight="1">
      <c r="A49" s="8"/>
      <c r="B49" s="8"/>
      <c r="C49" s="8"/>
      <c r="D49" s="9"/>
      <c r="E49" s="10">
        <f>DATEDIF(D49,"2016/4/1","Y")</f>
        <v>116</v>
      </c>
      <c r="F49" s="10">
        <f>IF(C49="男",K49,IF(C49="女",K49+15,100))</f>
        <v>100</v>
      </c>
      <c r="G49" s="16" t="str">
        <f>$B$3&amp;I49&amp;1</f>
        <v>Ｇ1</v>
      </c>
      <c r="H49" s="10">
        <v>1</v>
      </c>
      <c r="I49" s="16" t="str">
        <f>$B$3&amp;"Ｇ"</f>
        <v>Ｇ</v>
      </c>
      <c r="J49" s="8"/>
      <c r="K49" s="5" t="str">
        <f>IF(AND(E49&gt;=50,E49&lt;=59),0,IF(AND(E49&gt;=60,E49&lt;=69),5,IF(AND(E49&gt;=70,E49&lt;=74),10,IF(AND(E49&gt;=75,E49&lt;=79),15,IF(AND(E49&gt;=80,E49&lt;=85),20,IF(AND(E49&gt;=86,E49&lt;=89),25,IF(AND(E49&gt;=90,E49&lt;=94),30,"?")))))))</f>
        <v>?</v>
      </c>
      <c r="L49" s="2"/>
    </row>
    <row r="50" spans="1:12" ht="33" customHeight="1">
      <c r="A50" s="8"/>
      <c r="B50" s="8"/>
      <c r="C50" s="8"/>
      <c r="D50" s="9"/>
      <c r="E50" s="10">
        <f t="shared" ref="E50:E52" si="18">DATEDIF(D50,"2016/4/1","Y")</f>
        <v>116</v>
      </c>
      <c r="F50" s="10">
        <f t="shared" ref="F50:F52" si="19">IF(C50="男",K50,IF(C50="女",K50+15,100))</f>
        <v>100</v>
      </c>
      <c r="G50" s="16"/>
      <c r="H50" s="10">
        <v>2</v>
      </c>
      <c r="I50" s="16"/>
      <c r="J50" s="8"/>
      <c r="K50" s="5" t="str">
        <f t="shared" ref="K50:K52" si="20">IF(AND(E50&gt;=50,E50&lt;=59),0,IF(AND(E50&gt;=60,E50&lt;=69),5,IF(AND(E50&gt;=70,E50&lt;=74),10,IF(AND(E50&gt;=75,E50&lt;=79),15,IF(AND(E50&gt;=80,E50&lt;=85),20,IF(AND(E50&gt;=86,E50&lt;=89),25,IF(AND(E50&gt;=90,E50&lt;=94),30,"?")))))))</f>
        <v>?</v>
      </c>
      <c r="L50" s="2"/>
    </row>
    <row r="51" spans="1:12" ht="33" customHeight="1">
      <c r="A51" s="8"/>
      <c r="B51" s="8"/>
      <c r="C51" s="8"/>
      <c r="D51" s="9"/>
      <c r="E51" s="10">
        <f t="shared" si="18"/>
        <v>116</v>
      </c>
      <c r="F51" s="10">
        <f t="shared" si="19"/>
        <v>100</v>
      </c>
      <c r="G51" s="16" t="str">
        <f>$B$3&amp;I49&amp;2</f>
        <v>Ｇ2</v>
      </c>
      <c r="H51" s="10">
        <v>1</v>
      </c>
      <c r="I51" s="16"/>
      <c r="J51" s="8"/>
      <c r="K51" s="5" t="str">
        <f t="shared" si="20"/>
        <v>?</v>
      </c>
      <c r="L51" s="2"/>
    </row>
    <row r="52" spans="1:12" ht="33" customHeight="1">
      <c r="A52" s="8"/>
      <c r="B52" s="8"/>
      <c r="C52" s="8"/>
      <c r="D52" s="9"/>
      <c r="E52" s="10">
        <f t="shared" si="18"/>
        <v>116</v>
      </c>
      <c r="F52" s="10">
        <f t="shared" si="19"/>
        <v>100</v>
      </c>
      <c r="G52" s="16"/>
      <c r="H52" s="10">
        <v>2</v>
      </c>
      <c r="I52" s="16"/>
      <c r="J52" s="8"/>
      <c r="K52" s="5" t="str">
        <f t="shared" si="20"/>
        <v>?</v>
      </c>
      <c r="L52" s="2"/>
    </row>
    <row r="53" spans="1:12" ht="9.75" customHeight="1">
      <c r="L53" s="14"/>
    </row>
    <row r="54" spans="1:12" ht="14.25">
      <c r="A54" s="17" t="s">
        <v>0</v>
      </c>
      <c r="B54" s="17" t="s">
        <v>1</v>
      </c>
      <c r="C54" s="17" t="s">
        <v>3</v>
      </c>
      <c r="D54" s="17" t="s">
        <v>24</v>
      </c>
      <c r="E54" s="22" t="s">
        <v>4</v>
      </c>
      <c r="F54" s="22" t="s">
        <v>5</v>
      </c>
      <c r="G54" s="21" t="s">
        <v>19</v>
      </c>
      <c r="H54" s="21"/>
      <c r="I54" s="21" t="s">
        <v>20</v>
      </c>
      <c r="J54" s="21"/>
      <c r="L54" s="14"/>
    </row>
    <row r="55" spans="1:12" ht="14.25">
      <c r="A55" s="17"/>
      <c r="B55" s="17"/>
      <c r="C55" s="17"/>
      <c r="D55" s="17"/>
      <c r="E55" s="22"/>
      <c r="F55" s="22"/>
      <c r="G55" s="3" t="s">
        <v>16</v>
      </c>
      <c r="H55" s="7" t="s">
        <v>17</v>
      </c>
      <c r="I55" s="3" t="s">
        <v>16</v>
      </c>
      <c r="J55" s="3" t="s">
        <v>17</v>
      </c>
      <c r="L55" s="14"/>
    </row>
    <row r="56" spans="1:12" ht="33" customHeight="1">
      <c r="A56" s="8"/>
      <c r="B56" s="8"/>
      <c r="C56" s="8"/>
      <c r="D56" s="9"/>
      <c r="E56" s="10">
        <f>DATEDIF(D56,"2016/4/1","Y")</f>
        <v>116</v>
      </c>
      <c r="F56" s="10">
        <f>IF(C56="男",K56,IF(C56="女",K56+15,100))</f>
        <v>100</v>
      </c>
      <c r="G56" s="16" t="str">
        <f>$B$3&amp;I56&amp;1</f>
        <v>Ｈ1</v>
      </c>
      <c r="H56" s="10">
        <v>1</v>
      </c>
      <c r="I56" s="16" t="str">
        <f>$B$3&amp;"Ｈ"</f>
        <v>Ｈ</v>
      </c>
      <c r="J56" s="8"/>
      <c r="K56" s="5" t="str">
        <f>IF(AND(E56&gt;=50,E56&lt;=59),0,IF(AND(E56&gt;=60,E56&lt;=69),5,IF(AND(E56&gt;=70,E56&lt;=74),10,IF(AND(E56&gt;=75,E56&lt;=79),15,IF(AND(E56&gt;=80,E56&lt;=85),20,IF(AND(E56&gt;=86,E56&lt;=89),25,IF(AND(E56&gt;=90,E56&lt;=94),30,"?")))))))</f>
        <v>?</v>
      </c>
      <c r="L56" s="2"/>
    </row>
    <row r="57" spans="1:12" ht="33" customHeight="1">
      <c r="A57" s="8"/>
      <c r="B57" s="8"/>
      <c r="C57" s="8"/>
      <c r="D57" s="9"/>
      <c r="E57" s="10">
        <f t="shared" ref="E57:E59" si="21">DATEDIF(D57,"2016/4/1","Y")</f>
        <v>116</v>
      </c>
      <c r="F57" s="10">
        <f t="shared" ref="F57:F59" si="22">IF(C57="男",K57,IF(C57="女",K57+15,100))</f>
        <v>100</v>
      </c>
      <c r="G57" s="16"/>
      <c r="H57" s="10">
        <v>2</v>
      </c>
      <c r="I57" s="16"/>
      <c r="J57" s="8"/>
      <c r="K57" s="5" t="str">
        <f t="shared" ref="K57:K59" si="23">IF(AND(E57&gt;=50,E57&lt;=59),0,IF(AND(E57&gt;=60,E57&lt;=69),5,IF(AND(E57&gt;=70,E57&lt;=74),10,IF(AND(E57&gt;=75,E57&lt;=79),15,IF(AND(E57&gt;=80,E57&lt;=85),20,IF(AND(E57&gt;=86,E57&lt;=89),25,IF(AND(E57&gt;=90,E57&lt;=94),30,"?")))))))</f>
        <v>?</v>
      </c>
      <c r="L57" s="2"/>
    </row>
    <row r="58" spans="1:12" ht="33" customHeight="1">
      <c r="A58" s="8"/>
      <c r="B58" s="8"/>
      <c r="C58" s="8"/>
      <c r="D58" s="9"/>
      <c r="E58" s="10">
        <f t="shared" si="21"/>
        <v>116</v>
      </c>
      <c r="F58" s="10">
        <f t="shared" si="22"/>
        <v>100</v>
      </c>
      <c r="G58" s="16" t="str">
        <f>$B$3&amp;I56&amp;2</f>
        <v>Ｈ2</v>
      </c>
      <c r="H58" s="10">
        <v>1</v>
      </c>
      <c r="I58" s="16"/>
      <c r="J58" s="8"/>
      <c r="K58" s="5" t="str">
        <f t="shared" si="23"/>
        <v>?</v>
      </c>
      <c r="L58" s="2"/>
    </row>
    <row r="59" spans="1:12" ht="33" customHeight="1">
      <c r="A59" s="8"/>
      <c r="B59" s="8"/>
      <c r="C59" s="8"/>
      <c r="D59" s="9"/>
      <c r="E59" s="10">
        <f t="shared" si="21"/>
        <v>116</v>
      </c>
      <c r="F59" s="10">
        <f t="shared" si="22"/>
        <v>100</v>
      </c>
      <c r="G59" s="16"/>
      <c r="H59" s="10">
        <v>2</v>
      </c>
      <c r="I59" s="16"/>
      <c r="J59" s="8"/>
      <c r="K59" s="5" t="str">
        <f t="shared" si="23"/>
        <v>?</v>
      </c>
      <c r="L59" s="2"/>
    </row>
    <row r="60" spans="1:12" ht="9.75" customHeight="1"/>
    <row r="61" spans="1:12" ht="14.25">
      <c r="A61" s="17" t="s">
        <v>0</v>
      </c>
      <c r="B61" s="17" t="s">
        <v>1</v>
      </c>
      <c r="C61" s="17" t="s">
        <v>3</v>
      </c>
      <c r="D61" s="17" t="s">
        <v>24</v>
      </c>
      <c r="E61" s="22" t="s">
        <v>4</v>
      </c>
      <c r="F61" s="22" t="s">
        <v>5</v>
      </c>
      <c r="G61" s="21" t="s">
        <v>19</v>
      </c>
      <c r="H61" s="21"/>
      <c r="I61" s="21" t="s">
        <v>20</v>
      </c>
      <c r="J61" s="21"/>
    </row>
    <row r="62" spans="1:12" ht="14.25">
      <c r="A62" s="17"/>
      <c r="B62" s="17"/>
      <c r="C62" s="17"/>
      <c r="D62" s="17"/>
      <c r="E62" s="22"/>
      <c r="F62" s="22"/>
      <c r="G62" s="3" t="s">
        <v>16</v>
      </c>
      <c r="H62" s="7" t="s">
        <v>17</v>
      </c>
      <c r="I62" s="3" t="s">
        <v>16</v>
      </c>
      <c r="J62" s="3" t="s">
        <v>17</v>
      </c>
    </row>
    <row r="63" spans="1:12" ht="33" customHeight="1">
      <c r="A63" s="8"/>
      <c r="B63" s="8"/>
      <c r="C63" s="8"/>
      <c r="D63" s="9"/>
      <c r="E63" s="10">
        <f>DATEDIF(D63,"2016/4/1","Y")</f>
        <v>116</v>
      </c>
      <c r="F63" s="10">
        <f>IF(C63="男",K63,IF(C63="女",K63+15,100))</f>
        <v>100</v>
      </c>
      <c r="G63" s="16" t="str">
        <f>$B$3&amp;I63&amp;1</f>
        <v>Ｉ1</v>
      </c>
      <c r="H63" s="10">
        <v>1</v>
      </c>
      <c r="I63" s="16" t="str">
        <f>$B$3&amp;"Ｉ"</f>
        <v>Ｉ</v>
      </c>
      <c r="J63" s="8"/>
      <c r="K63" s="5" t="str">
        <f>IF(AND(E63&gt;=50,E63&lt;=59),0,IF(AND(E63&gt;=60,E63&lt;=69),5,IF(AND(E63&gt;=70,E63&lt;=74),10,IF(AND(E63&gt;=75,E63&lt;=79),15,IF(AND(E63&gt;=80,E63&lt;=85),20,IF(AND(E63&gt;=86,E63&lt;=89),25,IF(AND(E63&gt;=90,E63&lt;=94),30,"?")))))))</f>
        <v>?</v>
      </c>
      <c r="L63" s="2"/>
    </row>
    <row r="64" spans="1:12" ht="33" customHeight="1">
      <c r="A64" s="8"/>
      <c r="B64" s="8"/>
      <c r="C64" s="8"/>
      <c r="D64" s="9"/>
      <c r="E64" s="10">
        <f t="shared" ref="E64:E66" si="24">DATEDIF(D64,"2016/4/1","Y")</f>
        <v>116</v>
      </c>
      <c r="F64" s="10">
        <f t="shared" ref="F64:F66" si="25">IF(C64="男",K64,IF(C64="女",K64+15,100))</f>
        <v>100</v>
      </c>
      <c r="G64" s="16"/>
      <c r="H64" s="10">
        <v>2</v>
      </c>
      <c r="I64" s="16"/>
      <c r="J64" s="8"/>
      <c r="K64" s="5" t="str">
        <f t="shared" ref="K64:K66" si="26">IF(AND(E64&gt;=50,E64&lt;=59),0,IF(AND(E64&gt;=60,E64&lt;=69),5,IF(AND(E64&gt;=70,E64&lt;=74),10,IF(AND(E64&gt;=75,E64&lt;=79),15,IF(AND(E64&gt;=80,E64&lt;=85),20,IF(AND(E64&gt;=86,E64&lt;=89),25,IF(AND(E64&gt;=90,E64&lt;=94),30,"?")))))))</f>
        <v>?</v>
      </c>
      <c r="L64" s="2"/>
    </row>
    <row r="65" spans="1:12" ht="33" customHeight="1">
      <c r="A65" s="8"/>
      <c r="B65" s="8"/>
      <c r="C65" s="8"/>
      <c r="D65" s="9"/>
      <c r="E65" s="10">
        <f t="shared" si="24"/>
        <v>116</v>
      </c>
      <c r="F65" s="10">
        <f t="shared" si="25"/>
        <v>100</v>
      </c>
      <c r="G65" s="16" t="str">
        <f>$B$3&amp;I63&amp;2</f>
        <v>Ｉ2</v>
      </c>
      <c r="H65" s="10">
        <v>1</v>
      </c>
      <c r="I65" s="16"/>
      <c r="J65" s="8"/>
      <c r="K65" s="5" t="str">
        <f t="shared" si="26"/>
        <v>?</v>
      </c>
      <c r="L65" s="2"/>
    </row>
    <row r="66" spans="1:12" ht="33" customHeight="1">
      <c r="A66" s="8"/>
      <c r="B66" s="8"/>
      <c r="C66" s="8"/>
      <c r="D66" s="9"/>
      <c r="E66" s="10">
        <f t="shared" si="24"/>
        <v>116</v>
      </c>
      <c r="F66" s="10">
        <f t="shared" si="25"/>
        <v>100</v>
      </c>
      <c r="G66" s="16"/>
      <c r="H66" s="10">
        <v>2</v>
      </c>
      <c r="I66" s="16"/>
      <c r="J66" s="8"/>
      <c r="K66" s="5" t="str">
        <f t="shared" si="26"/>
        <v>?</v>
      </c>
      <c r="L66" s="2"/>
    </row>
    <row r="67" spans="1:12" ht="9.75" customHeight="1">
      <c r="L67" s="14"/>
    </row>
    <row r="68" spans="1:12" ht="14.25">
      <c r="A68" s="17" t="s">
        <v>0</v>
      </c>
      <c r="B68" s="17" t="s">
        <v>1</v>
      </c>
      <c r="C68" s="17" t="s">
        <v>3</v>
      </c>
      <c r="D68" s="17" t="s">
        <v>24</v>
      </c>
      <c r="E68" s="22" t="s">
        <v>4</v>
      </c>
      <c r="F68" s="22" t="s">
        <v>5</v>
      </c>
      <c r="G68" s="21" t="s">
        <v>19</v>
      </c>
      <c r="H68" s="21"/>
      <c r="I68" s="21" t="s">
        <v>20</v>
      </c>
      <c r="J68" s="21"/>
      <c r="L68" s="14"/>
    </row>
    <row r="69" spans="1:12" ht="14.25">
      <c r="A69" s="17"/>
      <c r="B69" s="17"/>
      <c r="C69" s="17"/>
      <c r="D69" s="17"/>
      <c r="E69" s="22"/>
      <c r="F69" s="22"/>
      <c r="G69" s="3" t="s">
        <v>16</v>
      </c>
      <c r="H69" s="7" t="s">
        <v>17</v>
      </c>
      <c r="I69" s="3" t="s">
        <v>16</v>
      </c>
      <c r="J69" s="3" t="s">
        <v>17</v>
      </c>
      <c r="L69" s="14"/>
    </row>
    <row r="70" spans="1:12" ht="33" customHeight="1">
      <c r="A70" s="8"/>
      <c r="B70" s="8"/>
      <c r="C70" s="8"/>
      <c r="D70" s="9"/>
      <c r="E70" s="10">
        <f>DATEDIF(D70,"2016/4/1","Y")</f>
        <v>116</v>
      </c>
      <c r="F70" s="10">
        <f>IF(C70="男",K70,IF(C70="女",K70+15,100))</f>
        <v>100</v>
      </c>
      <c r="G70" s="16" t="str">
        <f>$B$3&amp;I70&amp;1</f>
        <v>Ｊ1</v>
      </c>
      <c r="H70" s="10">
        <v>1</v>
      </c>
      <c r="I70" s="16" t="str">
        <f>$B$3&amp;"Ｊ"</f>
        <v>Ｊ</v>
      </c>
      <c r="J70" s="8"/>
      <c r="K70" s="5" t="str">
        <f>IF(AND(E70&gt;=50,E70&lt;=59),0,IF(AND(E70&gt;=60,E70&lt;=69),5,IF(AND(E70&gt;=70,E70&lt;=74),10,IF(AND(E70&gt;=75,E70&lt;=79),15,IF(AND(E70&gt;=80,E70&lt;=85),20,IF(AND(E70&gt;=86,E70&lt;=89),25,IF(AND(E70&gt;=90,E70&lt;=94),30,"?")))))))</f>
        <v>?</v>
      </c>
      <c r="L70" s="2"/>
    </row>
    <row r="71" spans="1:12" ht="33" customHeight="1">
      <c r="A71" s="8"/>
      <c r="B71" s="8"/>
      <c r="C71" s="8"/>
      <c r="D71" s="9"/>
      <c r="E71" s="10">
        <f t="shared" ref="E71:E73" si="27">DATEDIF(D71,"2016/4/1","Y")</f>
        <v>116</v>
      </c>
      <c r="F71" s="10">
        <f t="shared" ref="F71:F73" si="28">IF(C71="男",K71,IF(C71="女",K71+15,100))</f>
        <v>100</v>
      </c>
      <c r="G71" s="16"/>
      <c r="H71" s="10">
        <v>2</v>
      </c>
      <c r="I71" s="16"/>
      <c r="J71" s="8"/>
      <c r="K71" s="5" t="str">
        <f t="shared" ref="K71:K73" si="29">IF(AND(E71&gt;=50,E71&lt;=59),0,IF(AND(E71&gt;=60,E71&lt;=69),5,IF(AND(E71&gt;=70,E71&lt;=74),10,IF(AND(E71&gt;=75,E71&lt;=79),15,IF(AND(E71&gt;=80,E71&lt;=85),20,IF(AND(E71&gt;=86,E71&lt;=89),25,IF(AND(E71&gt;=90,E71&lt;=94),30,"?")))))))</f>
        <v>?</v>
      </c>
      <c r="L71" s="2"/>
    </row>
    <row r="72" spans="1:12" ht="33" customHeight="1">
      <c r="A72" s="8"/>
      <c r="B72" s="8"/>
      <c r="C72" s="8"/>
      <c r="D72" s="9"/>
      <c r="E72" s="10">
        <f t="shared" si="27"/>
        <v>116</v>
      </c>
      <c r="F72" s="10">
        <f t="shared" si="28"/>
        <v>100</v>
      </c>
      <c r="G72" s="16" t="str">
        <f>$B$3&amp;I70&amp;2</f>
        <v>Ｊ2</v>
      </c>
      <c r="H72" s="10">
        <v>1</v>
      </c>
      <c r="I72" s="16"/>
      <c r="J72" s="8"/>
      <c r="K72" s="5" t="str">
        <f t="shared" si="29"/>
        <v>?</v>
      </c>
      <c r="L72" s="2"/>
    </row>
    <row r="73" spans="1:12" ht="33" customHeight="1">
      <c r="A73" s="8"/>
      <c r="B73" s="8"/>
      <c r="C73" s="8"/>
      <c r="D73" s="9"/>
      <c r="E73" s="10">
        <f t="shared" si="27"/>
        <v>116</v>
      </c>
      <c r="F73" s="10">
        <f t="shared" si="28"/>
        <v>100</v>
      </c>
      <c r="G73" s="16"/>
      <c r="H73" s="10">
        <v>2</v>
      </c>
      <c r="I73" s="16"/>
      <c r="J73" s="8"/>
      <c r="K73" s="5" t="str">
        <f t="shared" si="29"/>
        <v>?</v>
      </c>
      <c r="L73" s="2"/>
    </row>
    <row r="74" spans="1:12" ht="9.75" customHeight="1"/>
    <row r="75" spans="1:12" ht="14.25">
      <c r="A75" s="17" t="s">
        <v>0</v>
      </c>
      <c r="B75" s="17" t="s">
        <v>1</v>
      </c>
      <c r="C75" s="17" t="s">
        <v>3</v>
      </c>
      <c r="D75" s="17" t="s">
        <v>24</v>
      </c>
      <c r="E75" s="22" t="s">
        <v>4</v>
      </c>
      <c r="F75" s="22" t="s">
        <v>5</v>
      </c>
      <c r="G75" s="21" t="s">
        <v>19</v>
      </c>
      <c r="H75" s="21"/>
      <c r="I75" s="21" t="s">
        <v>20</v>
      </c>
      <c r="J75" s="21"/>
    </row>
    <row r="76" spans="1:12" ht="14.25">
      <c r="A76" s="17"/>
      <c r="B76" s="17"/>
      <c r="C76" s="17"/>
      <c r="D76" s="17"/>
      <c r="E76" s="22"/>
      <c r="F76" s="22"/>
      <c r="G76" s="3" t="s">
        <v>16</v>
      </c>
      <c r="H76" s="7" t="s">
        <v>17</v>
      </c>
      <c r="I76" s="3" t="s">
        <v>16</v>
      </c>
      <c r="J76" s="3" t="s">
        <v>17</v>
      </c>
    </row>
    <row r="77" spans="1:12" ht="33" customHeight="1">
      <c r="A77" s="8"/>
      <c r="B77" s="8"/>
      <c r="C77" s="8"/>
      <c r="D77" s="9"/>
      <c r="E77" s="10">
        <f>DATEDIF(D77,"2016/4/1","Y")</f>
        <v>116</v>
      </c>
      <c r="F77" s="10">
        <f>IF(C77="男",K77,IF(C77="女",K77+15,100))</f>
        <v>100</v>
      </c>
      <c r="G77" s="16" t="str">
        <f>$B$3&amp;I77&amp;1</f>
        <v>Ｋ1</v>
      </c>
      <c r="H77" s="10">
        <v>1</v>
      </c>
      <c r="I77" s="16" t="str">
        <f>$B$3&amp;"Ｋ"</f>
        <v>Ｋ</v>
      </c>
      <c r="J77" s="8"/>
      <c r="K77" s="5" t="str">
        <f>IF(AND(E77&gt;=50,E77&lt;=59),0,IF(AND(E77&gt;=60,E77&lt;=69),5,IF(AND(E77&gt;=70,E77&lt;=74),10,IF(AND(E77&gt;=75,E77&lt;=79),15,IF(AND(E77&gt;=80,E77&lt;=85),20,IF(AND(E77&gt;=86,E77&lt;=89),25,IF(AND(E77&gt;=90,E77&lt;=94),30,"?")))))))</f>
        <v>?</v>
      </c>
      <c r="L77" s="2"/>
    </row>
    <row r="78" spans="1:12" ht="33" customHeight="1">
      <c r="A78" s="8"/>
      <c r="B78" s="8"/>
      <c r="C78" s="8"/>
      <c r="D78" s="9"/>
      <c r="E78" s="10">
        <f t="shared" ref="E78:E80" si="30">DATEDIF(D78,"2016/4/1","Y")</f>
        <v>116</v>
      </c>
      <c r="F78" s="10">
        <f t="shared" ref="F78:F80" si="31">IF(C78="男",K78,IF(C78="女",K78+15,100))</f>
        <v>100</v>
      </c>
      <c r="G78" s="16"/>
      <c r="H78" s="10">
        <v>2</v>
      </c>
      <c r="I78" s="16"/>
      <c r="J78" s="8"/>
      <c r="K78" s="5" t="str">
        <f t="shared" ref="K78:K80" si="32">IF(AND(E78&gt;=50,E78&lt;=59),0,IF(AND(E78&gt;=60,E78&lt;=69),5,IF(AND(E78&gt;=70,E78&lt;=74),10,IF(AND(E78&gt;=75,E78&lt;=79),15,IF(AND(E78&gt;=80,E78&lt;=85),20,IF(AND(E78&gt;=86,E78&lt;=89),25,IF(AND(E78&gt;=90,E78&lt;=94),30,"?")))))))</f>
        <v>?</v>
      </c>
      <c r="L78" s="2"/>
    </row>
    <row r="79" spans="1:12" ht="33" customHeight="1">
      <c r="A79" s="8"/>
      <c r="B79" s="8"/>
      <c r="C79" s="8"/>
      <c r="D79" s="9"/>
      <c r="E79" s="10">
        <f t="shared" si="30"/>
        <v>116</v>
      </c>
      <c r="F79" s="10">
        <f t="shared" si="31"/>
        <v>100</v>
      </c>
      <c r="G79" s="16" t="str">
        <f>$B$3&amp;I77&amp;2</f>
        <v>Ｋ2</v>
      </c>
      <c r="H79" s="10">
        <v>1</v>
      </c>
      <c r="I79" s="16"/>
      <c r="J79" s="8"/>
      <c r="K79" s="5" t="str">
        <f t="shared" si="32"/>
        <v>?</v>
      </c>
      <c r="L79" s="2"/>
    </row>
    <row r="80" spans="1:12" ht="33" customHeight="1">
      <c r="A80" s="8"/>
      <c r="B80" s="8"/>
      <c r="C80" s="8"/>
      <c r="D80" s="9"/>
      <c r="E80" s="10">
        <f t="shared" si="30"/>
        <v>116</v>
      </c>
      <c r="F80" s="10">
        <f t="shared" si="31"/>
        <v>100</v>
      </c>
      <c r="G80" s="16"/>
      <c r="H80" s="10">
        <v>2</v>
      </c>
      <c r="I80" s="16"/>
      <c r="J80" s="8"/>
      <c r="K80" s="5" t="str">
        <f t="shared" si="32"/>
        <v>?</v>
      </c>
      <c r="L80" s="2"/>
    </row>
    <row r="81" spans="1:12" ht="9.75" customHeight="1">
      <c r="L81" s="14"/>
    </row>
    <row r="82" spans="1:12" ht="14.25">
      <c r="A82" s="17" t="s">
        <v>0</v>
      </c>
      <c r="B82" s="17" t="s">
        <v>1</v>
      </c>
      <c r="C82" s="17" t="s">
        <v>3</v>
      </c>
      <c r="D82" s="17" t="s">
        <v>24</v>
      </c>
      <c r="E82" s="22" t="s">
        <v>4</v>
      </c>
      <c r="F82" s="22" t="s">
        <v>5</v>
      </c>
      <c r="G82" s="21" t="s">
        <v>19</v>
      </c>
      <c r="H82" s="21"/>
      <c r="I82" s="21" t="s">
        <v>20</v>
      </c>
      <c r="J82" s="21"/>
      <c r="L82" s="14"/>
    </row>
    <row r="83" spans="1:12" ht="14.25">
      <c r="A83" s="17"/>
      <c r="B83" s="17"/>
      <c r="C83" s="17"/>
      <c r="D83" s="17"/>
      <c r="E83" s="22"/>
      <c r="F83" s="22"/>
      <c r="G83" s="3" t="s">
        <v>16</v>
      </c>
      <c r="H83" s="7" t="s">
        <v>17</v>
      </c>
      <c r="I83" s="3" t="s">
        <v>16</v>
      </c>
      <c r="J83" s="3" t="s">
        <v>17</v>
      </c>
      <c r="L83" s="14"/>
    </row>
    <row r="84" spans="1:12" ht="33" customHeight="1">
      <c r="A84" s="8"/>
      <c r="B84" s="8"/>
      <c r="C84" s="8"/>
      <c r="D84" s="9"/>
      <c r="E84" s="10">
        <f>DATEDIF(D84,"2016/4/1","Y")</f>
        <v>116</v>
      </c>
      <c r="F84" s="10">
        <f>IF(C84="男",K84,IF(C84="女",K84+15,100))</f>
        <v>100</v>
      </c>
      <c r="G84" s="16" t="str">
        <f>$B$3&amp;I84&amp;1</f>
        <v>Ｌ1</v>
      </c>
      <c r="H84" s="10">
        <v>1</v>
      </c>
      <c r="I84" s="16" t="str">
        <f>$B$3&amp;"Ｌ"</f>
        <v>Ｌ</v>
      </c>
      <c r="J84" s="8"/>
      <c r="K84" s="5" t="str">
        <f>IF(AND(E84&gt;=50,E84&lt;=59),0,IF(AND(E84&gt;=60,E84&lt;=69),5,IF(AND(E84&gt;=70,E84&lt;=74),10,IF(AND(E84&gt;=75,E84&lt;=79),15,IF(AND(E84&gt;=80,E84&lt;=85),20,IF(AND(E84&gt;=86,E84&lt;=89),25,IF(AND(E84&gt;=90,E84&lt;=94),30,"?")))))))</f>
        <v>?</v>
      </c>
      <c r="L84" s="2"/>
    </row>
    <row r="85" spans="1:12" ht="33" customHeight="1">
      <c r="A85" s="8"/>
      <c r="B85" s="8"/>
      <c r="C85" s="8"/>
      <c r="D85" s="9"/>
      <c r="E85" s="10">
        <f t="shared" ref="E85:E87" si="33">DATEDIF(D85,"2016/4/1","Y")</f>
        <v>116</v>
      </c>
      <c r="F85" s="10">
        <f t="shared" ref="F85:F87" si="34">IF(C85="男",K85,IF(C85="女",K85+15,100))</f>
        <v>100</v>
      </c>
      <c r="G85" s="16"/>
      <c r="H85" s="10">
        <v>2</v>
      </c>
      <c r="I85" s="16"/>
      <c r="J85" s="8"/>
      <c r="K85" s="5" t="str">
        <f t="shared" ref="K85:K87" si="35">IF(AND(E85&gt;=50,E85&lt;=59),0,IF(AND(E85&gt;=60,E85&lt;=69),5,IF(AND(E85&gt;=70,E85&lt;=74),10,IF(AND(E85&gt;=75,E85&lt;=79),15,IF(AND(E85&gt;=80,E85&lt;=85),20,IF(AND(E85&gt;=86,E85&lt;=89),25,IF(AND(E85&gt;=90,E85&lt;=94),30,"?")))))))</f>
        <v>?</v>
      </c>
      <c r="L85" s="2"/>
    </row>
    <row r="86" spans="1:12" ht="33" customHeight="1">
      <c r="A86" s="8"/>
      <c r="B86" s="8"/>
      <c r="C86" s="8"/>
      <c r="D86" s="9"/>
      <c r="E86" s="10">
        <f t="shared" si="33"/>
        <v>116</v>
      </c>
      <c r="F86" s="10">
        <f t="shared" si="34"/>
        <v>100</v>
      </c>
      <c r="G86" s="16" t="str">
        <f>$B$3&amp;I84&amp;2</f>
        <v>Ｌ2</v>
      </c>
      <c r="H86" s="10">
        <v>1</v>
      </c>
      <c r="I86" s="16"/>
      <c r="J86" s="8"/>
      <c r="K86" s="5" t="str">
        <f t="shared" si="35"/>
        <v>?</v>
      </c>
      <c r="L86" s="2"/>
    </row>
    <row r="87" spans="1:12" ht="33" customHeight="1">
      <c r="A87" s="8"/>
      <c r="B87" s="8"/>
      <c r="C87" s="8"/>
      <c r="D87" s="9"/>
      <c r="E87" s="10">
        <f t="shared" si="33"/>
        <v>116</v>
      </c>
      <c r="F87" s="10">
        <f t="shared" si="34"/>
        <v>100</v>
      </c>
      <c r="G87" s="16"/>
      <c r="H87" s="10">
        <v>2</v>
      </c>
      <c r="I87" s="16"/>
      <c r="J87" s="8"/>
      <c r="K87" s="5" t="str">
        <f t="shared" si="35"/>
        <v>?</v>
      </c>
      <c r="L87" s="2"/>
    </row>
    <row r="88" spans="1:12" ht="9.75" customHeight="1"/>
  </sheetData>
  <mergeCells count="134">
    <mergeCell ref="F82:F83"/>
    <mergeCell ref="G82:H82"/>
    <mergeCell ref="I82:J82"/>
    <mergeCell ref="G84:G85"/>
    <mergeCell ref="I84:I87"/>
    <mergeCell ref="G86:G87"/>
    <mergeCell ref="G75:H75"/>
    <mergeCell ref="I75:J75"/>
    <mergeCell ref="G77:G78"/>
    <mergeCell ref="I77:I80"/>
    <mergeCell ref="G79:G80"/>
    <mergeCell ref="F75:F76"/>
    <mergeCell ref="A82:A83"/>
    <mergeCell ref="B82:B83"/>
    <mergeCell ref="C82:C83"/>
    <mergeCell ref="D82:D83"/>
    <mergeCell ref="E82:E83"/>
    <mergeCell ref="A75:A76"/>
    <mergeCell ref="B75:B76"/>
    <mergeCell ref="C75:C76"/>
    <mergeCell ref="D75:D76"/>
    <mergeCell ref="E75:E76"/>
    <mergeCell ref="F68:F69"/>
    <mergeCell ref="G68:H68"/>
    <mergeCell ref="I68:J68"/>
    <mergeCell ref="G70:G71"/>
    <mergeCell ref="I70:I73"/>
    <mergeCell ref="G72:G73"/>
    <mergeCell ref="G61:H61"/>
    <mergeCell ref="I61:J61"/>
    <mergeCell ref="G63:G64"/>
    <mergeCell ref="I63:I66"/>
    <mergeCell ref="G65:G66"/>
    <mergeCell ref="F61:F62"/>
    <mergeCell ref="A68:A69"/>
    <mergeCell ref="B68:B69"/>
    <mergeCell ref="C68:C69"/>
    <mergeCell ref="D68:D69"/>
    <mergeCell ref="E68:E69"/>
    <mergeCell ref="A61:A62"/>
    <mergeCell ref="B61:B62"/>
    <mergeCell ref="C61:C62"/>
    <mergeCell ref="D61:D62"/>
    <mergeCell ref="E61:E62"/>
    <mergeCell ref="F54:F55"/>
    <mergeCell ref="G54:H54"/>
    <mergeCell ref="I54:J54"/>
    <mergeCell ref="G56:G57"/>
    <mergeCell ref="I56:I59"/>
    <mergeCell ref="G58:G59"/>
    <mergeCell ref="G47:H47"/>
    <mergeCell ref="I47:J47"/>
    <mergeCell ref="G49:G50"/>
    <mergeCell ref="I49:I52"/>
    <mergeCell ref="G51:G52"/>
    <mergeCell ref="F47:F48"/>
    <mergeCell ref="A54:A55"/>
    <mergeCell ref="B54:B55"/>
    <mergeCell ref="C54:C55"/>
    <mergeCell ref="D54:D55"/>
    <mergeCell ref="E54:E55"/>
    <mergeCell ref="A47:A48"/>
    <mergeCell ref="B47:B48"/>
    <mergeCell ref="C47:C48"/>
    <mergeCell ref="D47:D48"/>
    <mergeCell ref="E47:E48"/>
    <mergeCell ref="G42:G43"/>
    <mergeCell ref="I42:I45"/>
    <mergeCell ref="G44:G45"/>
    <mergeCell ref="G33:H33"/>
    <mergeCell ref="I33:J33"/>
    <mergeCell ref="G35:G36"/>
    <mergeCell ref="I35:I38"/>
    <mergeCell ref="G37:G38"/>
    <mergeCell ref="F33:F34"/>
    <mergeCell ref="G28:G29"/>
    <mergeCell ref="I28:I31"/>
    <mergeCell ref="G30:G31"/>
    <mergeCell ref="G19:H19"/>
    <mergeCell ref="I19:J19"/>
    <mergeCell ref="G21:G22"/>
    <mergeCell ref="I21:I24"/>
    <mergeCell ref="G23:G24"/>
    <mergeCell ref="A40:A41"/>
    <mergeCell ref="B40:B41"/>
    <mergeCell ref="C40:C41"/>
    <mergeCell ref="D40:D41"/>
    <mergeCell ref="E40:E41"/>
    <mergeCell ref="A33:A34"/>
    <mergeCell ref="B33:B34"/>
    <mergeCell ref="C33:C34"/>
    <mergeCell ref="D33:D34"/>
    <mergeCell ref="E33:E34"/>
    <mergeCell ref="F40:F41"/>
    <mergeCell ref="G40:H40"/>
    <mergeCell ref="I40:J40"/>
    <mergeCell ref="A26:A27"/>
    <mergeCell ref="B26:B27"/>
    <mergeCell ref="C26:C27"/>
    <mergeCell ref="D26:D27"/>
    <mergeCell ref="E26:E27"/>
    <mergeCell ref="I12:J12"/>
    <mergeCell ref="G14:G15"/>
    <mergeCell ref="I14:I17"/>
    <mergeCell ref="G16:G17"/>
    <mergeCell ref="A19:A20"/>
    <mergeCell ref="B19:B20"/>
    <mergeCell ref="C19:C20"/>
    <mergeCell ref="D19:D20"/>
    <mergeCell ref="E19:E20"/>
    <mergeCell ref="F19:F20"/>
    <mergeCell ref="F26:F27"/>
    <mergeCell ref="G26:H26"/>
    <mergeCell ref="I26:J26"/>
    <mergeCell ref="G7:G8"/>
    <mergeCell ref="I7:I10"/>
    <mergeCell ref="G9:G10"/>
    <mergeCell ref="A12:A13"/>
    <mergeCell ref="B12:B13"/>
    <mergeCell ref="C12:C13"/>
    <mergeCell ref="D12:D13"/>
    <mergeCell ref="E12:E13"/>
    <mergeCell ref="F12:F13"/>
    <mergeCell ref="G12:H12"/>
    <mergeCell ref="A1:J1"/>
    <mergeCell ref="A2:J2"/>
    <mergeCell ref="A5:A6"/>
    <mergeCell ref="B5:B6"/>
    <mergeCell ref="C5:C6"/>
    <mergeCell ref="D5:D6"/>
    <mergeCell ref="E5:E6"/>
    <mergeCell ref="F5:F6"/>
    <mergeCell ref="G5:H5"/>
    <mergeCell ref="I5:J5"/>
  </mergeCells>
  <phoneticPr fontId="1"/>
  <dataValidations count="4">
    <dataValidation type="list" allowBlank="1" showInputMessage="1" showErrorMessage="1" sqref="B3">
      <formula1>"静岡,三重,岐阜,愛知"</formula1>
    </dataValidation>
    <dataValidation type="list" allowBlank="1" showInputMessage="1" showErrorMessage="1" sqref="J7:J10 J14:J17 J21:J24 J28:J31 J35:J38 J42:J45 J49:J52 J56:J59 J63:J66 J70:J73 J77:J80 J84:J87">
      <formula1>"1,2,3,4"</formula1>
    </dataValidation>
    <dataValidation imeMode="off" allowBlank="1" showInputMessage="1" showErrorMessage="1" sqref="D7:D10 A7:A10 D14:D17 A14:A17 D21:D24 A21:A24 D28:D31 A28:A31 D35:D38 A35:A38 D42:D45 A42:A45 D49:D52 A49:A52 D56:D59 A56:A59 D63:D66 A63:A66 D70:D73 A70:A73 D77:D80 A77:A80 D84:D87 A84:A87"/>
    <dataValidation type="list" allowBlank="1" showInputMessage="1" showErrorMessage="1" sqref="C7:C10 C14:C17 C21:C24 C28:C31 C35:C38 C42:C45 C49:C52 C56:C59 C63:C66 C70:C73 C77:C80 C84:C87">
      <formula1>"男,女"</formula1>
    </dataValidation>
  </dataValidations>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申込書</vt:lpstr>
      <vt:lpstr>申込書!Print_Area</vt:lpstr>
      <vt:lpstr>申込書!Print_Titles</vt:lpstr>
    </vt:vector>
  </TitlesOfParts>
  <Company>冨桑商事（資）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ITO</cp:lastModifiedBy>
  <cp:lastPrinted>2016-12-01T03:09:08Z</cp:lastPrinted>
  <dcterms:created xsi:type="dcterms:W3CDTF">1999-10-23T22:34:13Z</dcterms:created>
  <dcterms:modified xsi:type="dcterms:W3CDTF">2016-12-01T23:01:15Z</dcterms:modified>
</cp:coreProperties>
</file>